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\\tura-srv-fin\FinU\2022 год\МПА отчет по исполнению бюджета\1 кв. 2022\О ходе исполнения бюджета и численности\"/>
    </mc:Choice>
  </mc:AlternateContent>
  <xr:revisionPtr revIDLastSave="0" documentId="13_ncr:1_{FDB27472-A286-4648-AC4B-55A07D9CA6CC}" xr6:coauthVersionLast="36" xr6:coauthVersionMax="36" xr10:uidLastSave="{00000000-0000-0000-0000-000000000000}"/>
  <bookViews>
    <workbookView xWindow="0" yWindow="0" windowWidth="17070" windowHeight="11235" activeTab="1" xr2:uid="{04C7342B-7134-4BDE-AE08-954EB67EDE2A}"/>
  </bookViews>
  <sheets>
    <sheet name="Доходы" sheetId="1" r:id="rId1"/>
    <sheet name="Расходы" sheetId="2" r:id="rId2"/>
    <sheet name="Источники финансирования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E6" i="2"/>
  <c r="D6" i="2"/>
  <c r="C16" i="1"/>
  <c r="B16" i="1"/>
  <c r="D12" i="2"/>
  <c r="D5" i="1" l="1"/>
  <c r="D3" i="3"/>
  <c r="D4" i="3"/>
  <c r="D2" i="3"/>
  <c r="C53" i="2"/>
  <c r="C52" i="2" l="1"/>
  <c r="B52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7" i="2"/>
  <c r="D48" i="2"/>
  <c r="D49" i="2"/>
  <c r="D50" i="2"/>
  <c r="D51" i="2"/>
  <c r="D16" i="2"/>
  <c r="D13" i="2"/>
  <c r="D15" i="2"/>
  <c r="D17" i="2"/>
  <c r="D18" i="2"/>
  <c r="D19" i="2"/>
  <c r="D20" i="2"/>
  <c r="D21" i="2"/>
  <c r="D23" i="2"/>
  <c r="D25" i="2"/>
  <c r="D11" i="2"/>
  <c r="D4" i="2"/>
  <c r="D5" i="2"/>
  <c r="D8" i="2"/>
  <c r="D9" i="2"/>
  <c r="D3" i="2"/>
  <c r="D16" i="1" l="1"/>
  <c r="B53" i="2"/>
  <c r="D6" i="1"/>
  <c r="D7" i="1"/>
  <c r="D8" i="1"/>
  <c r="D9" i="1"/>
  <c r="D10" i="1"/>
  <c r="D11" i="1"/>
  <c r="D12" i="1"/>
  <c r="D13" i="1"/>
  <c r="D15" i="1"/>
</calcChain>
</file>

<file path=xl/sharedStrings.xml><?xml version="1.0" encoding="utf-8"?>
<sst xmlns="http://schemas.openxmlformats.org/spreadsheetml/2006/main" count="85" uniqueCount="78">
  <si>
    <t>Наименование показателя</t>
  </si>
  <si>
    <t>Исполнено</t>
  </si>
  <si>
    <t>% исполнения</t>
  </si>
  <si>
    <t>ДОХОДЫ</t>
  </si>
  <si>
    <t>Налоги на прибыль, доходы</t>
  </si>
  <si>
    <t>Налоги на товары (работы, услуги)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</si>
  <si>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</si>
  <si>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</si>
  <si>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</si>
  <si>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</si>
  <si>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</si>
  <si>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</si>
  <si>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</si>
  <si>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</si>
  <si>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-</t>
  </si>
  <si>
    <t>Безвозмездные поступления</t>
  </si>
  <si>
    <t>ВСЕГО ДОХОДОВ</t>
  </si>
  <si>
    <t>Утвержденные бюджетные назначения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</si>
  <si>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</si>
  <si>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</si>
  <si>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</si>
  <si>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</si>
  <si>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</si>
  <si>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</si>
  <si>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</si>
  <si>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</si>
  <si>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</si>
  <si>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</si>
  <si>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</si>
  <si>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</si>
  <si>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</si>
  <si>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</si>
  <si>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</si>
  <si>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</si>
  <si>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</si>
  <si>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</si>
  <si>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</si>
  <si>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</si>
  <si>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</si>
  <si>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</si>
  <si>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</si>
  <si>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</si>
  <si>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</si>
  <si>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</si>
  <si>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</si>
  <si>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</si>
  <si>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</si>
  <si>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</si>
  <si>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</si>
  <si>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</si>
  <si>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</si>
  <si>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</si>
  <si>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</si>
  <si>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 xml:space="preserve">Другие вопросы в области здравоохранения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</si>
  <si>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</si>
  <si>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</si>
  <si>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</si>
  <si>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</si>
  <si>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</si>
  <si>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</si>
  <si>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</si>
  <si>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</si>
  <si>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</si>
  <si>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</si>
  <si>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</si>
  <si>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</si>
  <si>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</t>
  </si>
  <si>
    <t xml:space="preserve">Дефицит (“-“), профицит (“+”) районного бюджета </t>
  </si>
  <si>
    <t>Массовый спорт</t>
  </si>
  <si>
    <t>ИСТОЧНИКИ ФИНАНСИРОВАНИЯ ДЕФИЦИТОВ  БЮДЖЕТОВ, всего: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</si>
  <si>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</si>
  <si>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</si>
  <si>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денежных средств бюджета муниципального района</t>
  </si>
  <si>
    <t>Уменьшение остатков средств бюджетов</t>
  </si>
  <si>
    <t>Уменьшение прочих остатков денежных средств бюджета муниципального района</t>
  </si>
  <si>
    <t>Бюджетные кредиты, предоставленные внутри  страны в валюте Российской Федерации</t>
  </si>
  <si>
    <t>Возврат бюджетных кредитов, предоставленных юридическим лицам  в валюте Российской Федерации</t>
  </si>
  <si>
    <t>Возврат бюджетных кредитов, предоставленных  юридическим лицам из бюджетов муниципального района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</si>
</sst>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2" borderId="3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1" fillId="4" borderId="2" xfId="0" applyFont="1" applyFill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164" fontId="2" fillId="3" borderId="3" xfId="0" applyNumberFormat="1" applyFont="1" applyFill="1" applyBorder="1" applyAlignment="1">
      <alignment horizontal="center" vertical="top"/>
    </xf>
    <xf numFmtId="164" fontId="4" fillId="3" borderId="3" xfId="0" applyNumberFormat="1" applyFont="1" applyFill="1" applyBorder="1" applyAlignment="1">
      <alignment horizontal="center" vertical="top"/>
    </xf>
    <xf numFmtId="164" fontId="6" fillId="3" borderId="3" xfId="0" applyNumberFormat="1" applyFont="1" applyFill="1" applyBorder="1" applyAlignment="1">
      <alignment horizontal="center" vertical="top"/>
    </xf>
    <xf numFmtId="0" fontId="0" fillId="0" borderId="0" xfId="0" applyFill="1"/>
    <xf numFmtId="0" fontId="2" fillId="0" borderId="2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/>
    </xf>
    <xf numFmtId="0" fontId="3" fillId="0" borderId="0" xfId="0" applyFont="1" applyFill="1"/>
    <xf numFmtId="0" fontId="4" fillId="0" borderId="2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4" fontId="0" fillId="0" borderId="0" xfId="0" applyNumberFormat="1" applyFill="1"/>
    <xf numFmtId="164" fontId="4" fillId="2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top"/>
    </xf>
    <xf numFmtId="165" fontId="2" fillId="3" borderId="3" xfId="0" applyNumberFormat="1" applyFont="1" applyFill="1" applyBorder="1" applyAlignment="1">
      <alignment horizontal="center" vertical="top"/>
    </xf>
    <xf numFmtId="165" fontId="1" fillId="3" borderId="3" xfId="0" applyNumberFormat="1" applyFont="1" applyFill="1" applyBorder="1" applyAlignment="1">
      <alignment horizontal="center" vertical="top"/>
    </xf>
    <xf numFmtId="165" fontId="2" fillId="0" borderId="3" xfId="0" applyNumberFormat="1" applyFont="1" applyFill="1" applyBorder="1" applyAlignment="1">
      <alignment horizontal="center" vertical="top"/>
    </xf>
    <xf numFmtId="165" fontId="4" fillId="0" borderId="3" xfId="0" applyNumberFormat="1" applyFont="1" applyFill="1" applyBorder="1" applyAlignment="1">
      <alignment horizontal="center" vertical="top"/>
    </xf>
    <xf numFmtId="164" fontId="5" fillId="3" borderId="7" xfId="1" applyNumberFormat="1" applyFont="1" applyFill="1" applyBorder="1" applyAlignment="1">
      <alignment horizontal="center" wrapText="1" readingOrder="1"/>
    </xf>
    <xf numFmtId="164" fontId="5" fillId="3" borderId="8" xfId="1" applyNumberFormat="1" applyFont="1" applyFill="1" applyBorder="1" applyAlignment="1">
      <alignment horizontal="center" wrapText="1" readingOrder="1"/>
    </xf>
    <xf numFmtId="165" fontId="4" fillId="3" borderId="3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165" fontId="1" fillId="4" borderId="3" xfId="0" applyNumberFormat="1" applyFont="1" applyFill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8" fillId="4" borderId="3" xfId="0" applyNumberFormat="1" applyFont="1" applyFill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</cellXfs>
  <cellStyles count="2">
    <cellStyle name="Normal" xfId="1" xr:uid="{5397C0FF-C15D-4ED0-B7BF-35A66B9CF287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0C782-C85D-4F99-924B-61C8724FF1F2}">
  <dimension ref="A1:D16"/>
  <sheetViews>
    <sheetView topLeftCell="A4" workbookViewId="0">
      <selection activeCell="C5" sqref="C5:C15"/>
    </sheetView>
  </sheetViews>
  <sheetFormatPr defaultRowHeight="15" x14ac:dyDescent="0.25"/>
  <cols>
    <col min="1" max="1" width="45.85546875" customWidth="1"/>
    <col min="2" max="2" width="22" customWidth="1"/>
    <col min="3" max="3" width="21.28515625" customWidth="1"/>
    <col min="4" max="4" width="11.140625" customWidth="1"/>
  </cols>
  <sheetData>
    <row r="1" spans="1:4" ht="56.25" customHeight="1" x14ac:dyDescent="0.25">
      <c r="A1" s="28" t="s">
        <v>0</v>
      </c>
      <c r="B1" s="30" t="s">
        <v>17</v>
      </c>
      <c r="C1" s="28" t="s">
        <v>1</v>
      </c>
      <c r="D1" s="30" t="s">
        <v>2</v>
      </c>
    </row>
    <row r="2" spans="1:4" ht="15.75" thickBot="1" x14ac:dyDescent="0.3">
      <c r="A2" s="29"/>
      <c r="B2" s="31"/>
      <c r="C2" s="29"/>
      <c r="D2" s="31"/>
    </row>
    <row r="3" spans="1:4" ht="19.5" thickBot="1" x14ac:dyDescent="0.3">
      <c r="A3" s="2">
        <v>1</v>
      </c>
      <c r="B3" s="1">
        <v>2</v>
      </c>
      <c r="C3" s="1">
        <v>3</v>
      </c>
      <c r="D3" s="1">
        <v>4</v>
      </c>
    </row>
    <row r="4" spans="1:4" ht="19.5" thickBot="1" x14ac:dyDescent="0.3">
      <c r="A4" s="32" t="s">
        <v>3</v>
      </c>
      <c r="B4" s="33"/>
      <c r="C4" s="33"/>
      <c r="D4" s="34"/>
    </row>
    <row r="5" spans="1:4" ht="19.5" thickBot="1" x14ac:dyDescent="0.3">
      <c r="A5" s="3" t="s">
        <v>4</v>
      </c>
      <c r="B5" s="9">
        <v>607224300</v>
      </c>
      <c r="C5" s="9">
        <v>133569439.37</v>
      </c>
      <c r="D5" s="37">
        <f>C5/B5*100</f>
        <v>21.996721700696103</v>
      </c>
    </row>
    <row r="6" spans="1:4" ht="57" thickBot="1" x14ac:dyDescent="0.3">
      <c r="A6" s="3" t="s">
        <v>5</v>
      </c>
      <c r="B6" s="9">
        <v>41120400</v>
      </c>
      <c r="C6" s="9">
        <v>10604996.380000001</v>
      </c>
      <c r="D6" s="37">
        <f t="shared" ref="D6:D16" si="0">C6/B6*100</f>
        <v>25.790109969747377</v>
      </c>
    </row>
    <row r="7" spans="1:4" ht="19.5" thickBot="1" x14ac:dyDescent="0.3">
      <c r="A7" s="3" t="s">
        <v>6</v>
      </c>
      <c r="B7" s="9">
        <v>54003300</v>
      </c>
      <c r="C7" s="9">
        <v>13638840.060000001</v>
      </c>
      <c r="D7" s="37">
        <f t="shared" si="0"/>
        <v>25.255567826410608</v>
      </c>
    </row>
    <row r="8" spans="1:4" ht="19.5" thickBot="1" x14ac:dyDescent="0.3">
      <c r="A8" s="3" t="s">
        <v>7</v>
      </c>
      <c r="B8" s="9">
        <v>1277300</v>
      </c>
      <c r="C8" s="9">
        <v>551135.43000000005</v>
      </c>
      <c r="D8" s="37">
        <f t="shared" si="0"/>
        <v>43.148471776403355</v>
      </c>
    </row>
    <row r="9" spans="1:4" ht="75.75" thickBot="1" x14ac:dyDescent="0.3">
      <c r="A9" s="3" t="s">
        <v>8</v>
      </c>
      <c r="B9" s="9">
        <v>19507300</v>
      </c>
      <c r="C9" s="9">
        <v>1727233</v>
      </c>
      <c r="D9" s="37">
        <f t="shared" si="0"/>
        <v>8.854290445115419</v>
      </c>
    </row>
    <row r="10" spans="1:4" ht="38.25" thickBot="1" x14ac:dyDescent="0.3">
      <c r="A10" s="3" t="s">
        <v>9</v>
      </c>
      <c r="B10" s="9">
        <v>280623500</v>
      </c>
      <c r="C10" s="9">
        <v>168243042.38</v>
      </c>
      <c r="D10" s="37">
        <f t="shared" si="0"/>
        <v>59.953297703150312</v>
      </c>
    </row>
    <row r="11" spans="1:4" ht="57" thickBot="1" x14ac:dyDescent="0.3">
      <c r="A11" s="3" t="s">
        <v>10</v>
      </c>
      <c r="B11" s="9">
        <v>4758900</v>
      </c>
      <c r="C11" s="9">
        <v>597052.69999999995</v>
      </c>
      <c r="D11" s="37">
        <f t="shared" si="0"/>
        <v>12.546023240664859</v>
      </c>
    </row>
    <row r="12" spans="1:4" ht="38.25" thickBot="1" x14ac:dyDescent="0.3">
      <c r="A12" s="3" t="s">
        <v>11</v>
      </c>
      <c r="B12" s="9">
        <v>464600</v>
      </c>
      <c r="C12" s="9">
        <v>363986.85</v>
      </c>
      <c r="D12" s="37">
        <f t="shared" si="0"/>
        <v>78.344134739560914</v>
      </c>
    </row>
    <row r="13" spans="1:4" ht="38.25" thickBot="1" x14ac:dyDescent="0.3">
      <c r="A13" s="3" t="s">
        <v>12</v>
      </c>
      <c r="B13" s="9">
        <v>983900</v>
      </c>
      <c r="C13" s="9">
        <v>283275.69</v>
      </c>
      <c r="D13" s="37">
        <f t="shared" si="0"/>
        <v>28.791105803435308</v>
      </c>
    </row>
    <row r="14" spans="1:4" ht="19.5" thickBot="1" x14ac:dyDescent="0.3">
      <c r="A14" s="3" t="s">
        <v>13</v>
      </c>
      <c r="B14" s="9">
        <v>0</v>
      </c>
      <c r="C14" s="9">
        <v>-110888.73</v>
      </c>
      <c r="D14" s="37" t="s">
        <v>14</v>
      </c>
    </row>
    <row r="15" spans="1:4" ht="19.5" thickBot="1" x14ac:dyDescent="0.3">
      <c r="A15" s="3" t="s">
        <v>15</v>
      </c>
      <c r="B15" s="9">
        <v>6905474601.1999998</v>
      </c>
      <c r="C15" s="9">
        <v>2155910828.25</v>
      </c>
      <c r="D15" s="37">
        <f t="shared" si="0"/>
        <v>31.220313631670678</v>
      </c>
    </row>
    <row r="16" spans="1:4" ht="19.5" thickBot="1" x14ac:dyDescent="0.3">
      <c r="A16" s="3" t="s">
        <v>16</v>
      </c>
      <c r="B16" s="10">
        <f>SUM(B5:B15)</f>
        <v>7915438101.1999998</v>
      </c>
      <c r="C16" s="10">
        <f>SUM(C5:C15)</f>
        <v>2485378941.3800001</v>
      </c>
      <c r="D16" s="37">
        <f t="shared" si="0"/>
        <v>31.399133056238675</v>
      </c>
    </row>
  </sheetData>
  <mergeCells count="5">
    <mergeCell ref="A1:A2"/>
    <mergeCell ref="C1:C2"/>
    <mergeCell ref="D1:D2"/>
    <mergeCell ref="A4:D4"/>
    <mergeCell ref="B1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C47FB-6164-4460-851F-A73E6BC4A979}">
  <dimension ref="A1:E55"/>
  <sheetViews>
    <sheetView tabSelected="1" topLeftCell="A10" workbookViewId="0">
      <selection activeCell="D22" sqref="D22"/>
    </sheetView>
  </sheetViews>
  <sheetFormatPr defaultRowHeight="15" x14ac:dyDescent="0.25"/>
  <cols>
    <col min="1" max="1" width="49.85546875" style="14" customWidth="1"/>
    <col min="2" max="2" width="24.42578125" style="14" customWidth="1"/>
    <col min="3" max="3" width="26" style="14" customWidth="1"/>
    <col min="4" max="4" width="15.140625" style="14" customWidth="1"/>
    <col min="5" max="16384" width="9.140625" style="14"/>
  </cols>
  <sheetData>
    <row r="1" spans="1:5" ht="56.25" customHeight="1" x14ac:dyDescent="0.25">
      <c r="A1" s="35" t="s">
        <v>0</v>
      </c>
      <c r="B1" s="35" t="s">
        <v>17</v>
      </c>
      <c r="C1" s="35" t="s">
        <v>1</v>
      </c>
      <c r="D1" s="35" t="s">
        <v>2</v>
      </c>
    </row>
    <row r="2" spans="1:5" ht="15.75" thickBot="1" x14ac:dyDescent="0.3">
      <c r="A2" s="36"/>
      <c r="B2" s="36"/>
      <c r="C2" s="36"/>
      <c r="D2" s="36"/>
    </row>
    <row r="3" spans="1:5" s="17" customFormat="1" ht="19.5" thickBot="1" x14ac:dyDescent="0.3">
      <c r="A3" s="15" t="s">
        <v>18</v>
      </c>
      <c r="B3" s="11">
        <v>620981156.92999995</v>
      </c>
      <c r="C3" s="11">
        <v>111086737.84999999</v>
      </c>
      <c r="D3" s="38">
        <f>C3/B3*100</f>
        <v>17.88890638794733</v>
      </c>
    </row>
    <row r="4" spans="1:5" ht="48" thickBot="1" x14ac:dyDescent="0.3">
      <c r="A4" s="18" t="s">
        <v>19</v>
      </c>
      <c r="B4" s="12">
        <v>4466405</v>
      </c>
      <c r="C4" s="12">
        <v>727734.7</v>
      </c>
      <c r="D4" s="39">
        <f t="shared" ref="D4:D9" si="0">C4/B4*100</f>
        <v>16.293522419037235</v>
      </c>
    </row>
    <row r="5" spans="1:5" ht="63.75" thickBot="1" x14ac:dyDescent="0.3">
      <c r="A5" s="18" t="s">
        <v>20</v>
      </c>
      <c r="B5" s="12">
        <v>54886926</v>
      </c>
      <c r="C5" s="12">
        <v>9075635.7100000009</v>
      </c>
      <c r="D5" s="39">
        <f t="shared" si="0"/>
        <v>16.535150301549045</v>
      </c>
    </row>
    <row r="6" spans="1:5" ht="63.75" thickBot="1" x14ac:dyDescent="0.3">
      <c r="A6" s="18" t="s">
        <v>21</v>
      </c>
      <c r="B6" s="12">
        <v>235710085.72</v>
      </c>
      <c r="C6" s="12">
        <v>46091962.079999998</v>
      </c>
      <c r="D6" s="39">
        <f>C6/B6*100</f>
        <v>19.554514156323645</v>
      </c>
      <c r="E6" s="14">
        <f>C6/B6*100</f>
        <v>19.554514156323645</v>
      </c>
    </row>
    <row r="7" spans="1:5" ht="19.5" thickBot="1" x14ac:dyDescent="0.3">
      <c r="A7" s="18" t="s">
        <v>22</v>
      </c>
      <c r="B7" s="12">
        <v>238300</v>
      </c>
      <c r="C7" s="12">
        <v>0</v>
      </c>
      <c r="D7" s="39">
        <v>0</v>
      </c>
    </row>
    <row r="8" spans="1:5" ht="48" thickBot="1" x14ac:dyDescent="0.3">
      <c r="A8" s="18" t="s">
        <v>23</v>
      </c>
      <c r="B8" s="12">
        <v>53800082.310000002</v>
      </c>
      <c r="C8" s="12">
        <v>8466547.2599999998</v>
      </c>
      <c r="D8" s="39">
        <f t="shared" si="0"/>
        <v>15.737052614929354</v>
      </c>
    </row>
    <row r="9" spans="1:5" ht="32.25" thickBot="1" x14ac:dyDescent="0.3">
      <c r="A9" s="18" t="s">
        <v>24</v>
      </c>
      <c r="B9" s="12">
        <v>12868416.289999999</v>
      </c>
      <c r="C9" s="12">
        <v>2276873.5299999998</v>
      </c>
      <c r="D9" s="39">
        <f t="shared" si="0"/>
        <v>17.693502282556324</v>
      </c>
    </row>
    <row r="10" spans="1:5" ht="19.5" thickBot="1" x14ac:dyDescent="0.3">
      <c r="A10" s="18" t="s">
        <v>25</v>
      </c>
      <c r="B10" s="12">
        <v>5000000</v>
      </c>
      <c r="C10" s="12">
        <v>0</v>
      </c>
      <c r="D10" s="39">
        <v>0</v>
      </c>
    </row>
    <row r="11" spans="1:5" ht="19.5" thickBot="1" x14ac:dyDescent="0.3">
      <c r="A11" s="45" t="s">
        <v>26</v>
      </c>
      <c r="B11" s="12">
        <v>254010941.61000001</v>
      </c>
      <c r="C11" s="12">
        <v>44447984.57</v>
      </c>
      <c r="D11" s="39">
        <f>C11/B11*100</f>
        <v>17.498452739191038</v>
      </c>
    </row>
    <row r="12" spans="1:5" s="17" customFormat="1" ht="38.25" thickBot="1" x14ac:dyDescent="0.3">
      <c r="A12" s="15" t="s">
        <v>27</v>
      </c>
      <c r="B12" s="11">
        <v>52914989</v>
      </c>
      <c r="C12" s="11">
        <v>9164534.1500000004</v>
      </c>
      <c r="D12" s="38">
        <f>C12/B12*100</f>
        <v>17.31935378461479</v>
      </c>
    </row>
    <row r="13" spans="1:5" ht="48" thickBot="1" x14ac:dyDescent="0.3">
      <c r="A13" s="18" t="s">
        <v>28</v>
      </c>
      <c r="B13" s="12">
        <v>52724989</v>
      </c>
      <c r="C13" s="12">
        <v>9164534.1500000004</v>
      </c>
      <c r="D13" s="39">
        <f t="shared" ref="D12:D51" si="1">C13/B13*100</f>
        <v>17.38176588334613</v>
      </c>
    </row>
    <row r="14" spans="1:5" ht="48" thickBot="1" x14ac:dyDescent="0.3">
      <c r="A14" s="18" t="s">
        <v>29</v>
      </c>
      <c r="B14" s="12">
        <v>190000</v>
      </c>
      <c r="C14" s="12">
        <v>0</v>
      </c>
      <c r="D14" s="39">
        <v>0</v>
      </c>
    </row>
    <row r="15" spans="1:5" s="17" customFormat="1" ht="19.5" thickBot="1" x14ac:dyDescent="0.3">
      <c r="A15" s="15" t="s">
        <v>30</v>
      </c>
      <c r="B15" s="11">
        <v>1175229036.3199999</v>
      </c>
      <c r="C15" s="11">
        <v>436393716.54000002</v>
      </c>
      <c r="D15" s="38">
        <f t="shared" si="1"/>
        <v>37.132652704572521</v>
      </c>
    </row>
    <row r="16" spans="1:5" ht="19.5" thickBot="1" x14ac:dyDescent="0.3">
      <c r="A16" s="18" t="s">
        <v>31</v>
      </c>
      <c r="B16" s="13">
        <v>7386300</v>
      </c>
      <c r="C16" s="13">
        <v>592974.31000000006</v>
      </c>
      <c r="D16" s="39">
        <f>C16/B16*100</f>
        <v>8.0280290537887726</v>
      </c>
    </row>
    <row r="17" spans="1:4" ht="19.5" thickBot="1" x14ac:dyDescent="0.3">
      <c r="A17" s="18" t="s">
        <v>32</v>
      </c>
      <c r="B17" s="13">
        <v>284758426.19999999</v>
      </c>
      <c r="C17" s="13">
        <v>37963235.520000003</v>
      </c>
      <c r="D17" s="39">
        <f t="shared" si="1"/>
        <v>13.331733858276257</v>
      </c>
    </row>
    <row r="18" spans="1:4" ht="19.5" thickBot="1" x14ac:dyDescent="0.3">
      <c r="A18" s="18" t="s">
        <v>33</v>
      </c>
      <c r="B18" s="13">
        <v>548878308</v>
      </c>
      <c r="C18" s="13">
        <v>331408246.35000002</v>
      </c>
      <c r="D18" s="39">
        <f t="shared" si="1"/>
        <v>60.379184514976316</v>
      </c>
    </row>
    <row r="19" spans="1:4" ht="19.5" thickBot="1" x14ac:dyDescent="0.3">
      <c r="A19" s="18" t="s">
        <v>34</v>
      </c>
      <c r="B19" s="13">
        <v>132768201.12</v>
      </c>
      <c r="C19" s="13">
        <v>25322429.91</v>
      </c>
      <c r="D19" s="39">
        <f t="shared" si="1"/>
        <v>19.072661749113255</v>
      </c>
    </row>
    <row r="20" spans="1:4" ht="32.25" thickBot="1" x14ac:dyDescent="0.3">
      <c r="A20" s="18" t="s">
        <v>35</v>
      </c>
      <c r="B20" s="13">
        <v>201437801</v>
      </c>
      <c r="C20" s="13">
        <v>41106830.450000003</v>
      </c>
      <c r="D20" s="39">
        <f t="shared" si="1"/>
        <v>20.406711275606114</v>
      </c>
    </row>
    <row r="21" spans="1:4" s="17" customFormat="1" ht="19.5" thickBot="1" x14ac:dyDescent="0.3">
      <c r="A21" s="15" t="s">
        <v>36</v>
      </c>
      <c r="B21" s="11">
        <v>2457468332</v>
      </c>
      <c r="C21" s="11">
        <v>1109139282.8599999</v>
      </c>
      <c r="D21" s="38">
        <f t="shared" si="1"/>
        <v>45.133411015609369</v>
      </c>
    </row>
    <row r="22" spans="1:4" ht="19.5" thickBot="1" x14ac:dyDescent="0.3">
      <c r="A22" s="18" t="s">
        <v>37</v>
      </c>
      <c r="B22" s="12">
        <v>6565000</v>
      </c>
      <c r="C22" s="12">
        <v>62421.72</v>
      </c>
      <c r="D22" s="39">
        <f>C22/B22*100</f>
        <v>0.95082589489718194</v>
      </c>
    </row>
    <row r="23" spans="1:4" ht="19.5" thickBot="1" x14ac:dyDescent="0.3">
      <c r="A23" s="18" t="s">
        <v>38</v>
      </c>
      <c r="B23" s="42">
        <v>2445803332</v>
      </c>
      <c r="C23" s="43">
        <v>1109076861.1400001</v>
      </c>
      <c r="D23" s="39">
        <f t="shared" si="1"/>
        <v>45.346117843133271</v>
      </c>
    </row>
    <row r="24" spans="1:4" ht="32.25" thickBot="1" x14ac:dyDescent="0.3">
      <c r="A24" s="18" t="s">
        <v>39</v>
      </c>
      <c r="B24" s="12">
        <v>5100000</v>
      </c>
      <c r="C24" s="12">
        <v>0</v>
      </c>
      <c r="D24" s="44">
        <v>0</v>
      </c>
    </row>
    <row r="25" spans="1:4" s="17" customFormat="1" ht="19.5" thickBot="1" x14ac:dyDescent="0.3">
      <c r="A25" s="15" t="s">
        <v>40</v>
      </c>
      <c r="B25" s="11">
        <v>6175700</v>
      </c>
      <c r="C25" s="11">
        <v>936042.59</v>
      </c>
      <c r="D25" s="38">
        <f t="shared" si="1"/>
        <v>15.156866266172257</v>
      </c>
    </row>
    <row r="26" spans="1:4" ht="32.25" thickBot="1" x14ac:dyDescent="0.3">
      <c r="A26" s="18" t="s">
        <v>41</v>
      </c>
      <c r="B26" s="12">
        <v>6175700</v>
      </c>
      <c r="C26" s="12">
        <v>936042.59</v>
      </c>
      <c r="D26" s="39">
        <f t="shared" si="1"/>
        <v>15.156866266172257</v>
      </c>
    </row>
    <row r="27" spans="1:4" s="17" customFormat="1" ht="19.5" thickBot="1" x14ac:dyDescent="0.3">
      <c r="A27" s="15" t="s">
        <v>42</v>
      </c>
      <c r="B27" s="11">
        <v>2281477509</v>
      </c>
      <c r="C27" s="11">
        <v>415154983.20999998</v>
      </c>
      <c r="D27" s="38">
        <f t="shared" si="1"/>
        <v>18.196759844105038</v>
      </c>
    </row>
    <row r="28" spans="1:4" ht="19.5" thickBot="1" x14ac:dyDescent="0.3">
      <c r="A28" s="18" t="s">
        <v>43</v>
      </c>
      <c r="B28" s="12">
        <v>605826648.75999999</v>
      </c>
      <c r="C28" s="12">
        <v>117187066.73999999</v>
      </c>
      <c r="D28" s="39">
        <f t="shared" si="1"/>
        <v>19.343333110198657</v>
      </c>
    </row>
    <row r="29" spans="1:4" ht="19.5" thickBot="1" x14ac:dyDescent="0.3">
      <c r="A29" s="18" t="s">
        <v>44</v>
      </c>
      <c r="B29" s="12">
        <v>1307495584.99</v>
      </c>
      <c r="C29" s="12">
        <v>223150761.03</v>
      </c>
      <c r="D29" s="39">
        <f t="shared" si="1"/>
        <v>17.067037441025601</v>
      </c>
    </row>
    <row r="30" spans="1:4" ht="19.5" thickBot="1" x14ac:dyDescent="0.3">
      <c r="A30" s="18" t="s">
        <v>45</v>
      </c>
      <c r="B30" s="12">
        <v>249500125.05000001</v>
      </c>
      <c r="C30" s="12">
        <v>61197027.770000003</v>
      </c>
      <c r="D30" s="39">
        <f t="shared" si="1"/>
        <v>24.527854548263683</v>
      </c>
    </row>
    <row r="31" spans="1:4" ht="32.25" thickBot="1" x14ac:dyDescent="0.3">
      <c r="A31" s="18" t="s">
        <v>46</v>
      </c>
      <c r="B31" s="12">
        <v>35708396</v>
      </c>
      <c r="C31" s="12">
        <v>4864586.4000000004</v>
      </c>
      <c r="D31" s="39">
        <f t="shared" si="1"/>
        <v>13.623088530775787</v>
      </c>
    </row>
    <row r="32" spans="1:4" ht="19.5" thickBot="1" x14ac:dyDescent="0.3">
      <c r="A32" s="18" t="s">
        <v>47</v>
      </c>
      <c r="B32" s="12">
        <v>40130285.57</v>
      </c>
      <c r="C32" s="12">
        <v>2964000</v>
      </c>
      <c r="D32" s="39">
        <f t="shared" si="1"/>
        <v>7.3859429553020242</v>
      </c>
    </row>
    <row r="33" spans="1:4" ht="19.5" thickBot="1" x14ac:dyDescent="0.3">
      <c r="A33" s="18" t="s">
        <v>48</v>
      </c>
      <c r="B33" s="12">
        <v>42816468.630000003</v>
      </c>
      <c r="C33" s="12">
        <v>5791541.2699999996</v>
      </c>
      <c r="D33" s="39">
        <f t="shared" si="1"/>
        <v>13.526433765586333</v>
      </c>
    </row>
    <row r="34" spans="1:4" s="17" customFormat="1" ht="19.5" thickBot="1" x14ac:dyDescent="0.3">
      <c r="A34" s="15" t="s">
        <v>49</v>
      </c>
      <c r="B34" s="11">
        <v>468723743.22000003</v>
      </c>
      <c r="C34" s="11">
        <v>101583192.76000001</v>
      </c>
      <c r="D34" s="38">
        <f t="shared" si="1"/>
        <v>21.672295084126119</v>
      </c>
    </row>
    <row r="35" spans="1:4" ht="19.5" thickBot="1" x14ac:dyDescent="0.3">
      <c r="A35" s="18" t="s">
        <v>50</v>
      </c>
      <c r="B35" s="12">
        <v>363631844.69999999</v>
      </c>
      <c r="C35" s="12">
        <v>85406718.489999995</v>
      </c>
      <c r="D35" s="39">
        <f t="shared" si="1"/>
        <v>23.487139461193618</v>
      </c>
    </row>
    <row r="36" spans="1:4" ht="32.25" thickBot="1" x14ac:dyDescent="0.3">
      <c r="A36" s="18" t="s">
        <v>51</v>
      </c>
      <c r="B36" s="12">
        <v>105091898.52</v>
      </c>
      <c r="C36" s="12">
        <v>16176474.27</v>
      </c>
      <c r="D36" s="39">
        <f t="shared" si="1"/>
        <v>15.392693916288383</v>
      </c>
    </row>
    <row r="37" spans="1:4" s="17" customFormat="1" ht="19.5" thickBot="1" x14ac:dyDescent="0.3">
      <c r="A37" s="15" t="s">
        <v>52</v>
      </c>
      <c r="B37" s="11">
        <v>4151962.16</v>
      </c>
      <c r="C37" s="11">
        <v>308238.51</v>
      </c>
      <c r="D37" s="38">
        <f t="shared" si="1"/>
        <v>7.4239238731405006</v>
      </c>
    </row>
    <row r="38" spans="1:4" ht="19.5" thickBot="1" x14ac:dyDescent="0.3">
      <c r="A38" s="18" t="s">
        <v>53</v>
      </c>
      <c r="B38" s="12">
        <v>4151962.16</v>
      </c>
      <c r="C38" s="12">
        <v>308238.51</v>
      </c>
      <c r="D38" s="39">
        <f t="shared" si="1"/>
        <v>7.4239238731405006</v>
      </c>
    </row>
    <row r="39" spans="1:4" s="17" customFormat="1" ht="19.5" thickBot="1" x14ac:dyDescent="0.3">
      <c r="A39" s="15" t="s">
        <v>54</v>
      </c>
      <c r="B39" s="11">
        <v>179557538.80000001</v>
      </c>
      <c r="C39" s="11">
        <v>41365559.969999999</v>
      </c>
      <c r="D39" s="38">
        <f t="shared" si="1"/>
        <v>23.037495527311158</v>
      </c>
    </row>
    <row r="40" spans="1:4" ht="19.5" thickBot="1" x14ac:dyDescent="0.3">
      <c r="A40" s="18" t="s">
        <v>55</v>
      </c>
      <c r="B40" s="12">
        <v>3714174</v>
      </c>
      <c r="C40" s="12">
        <v>765571.11</v>
      </c>
      <c r="D40" s="39">
        <f t="shared" si="1"/>
        <v>20.612149834660411</v>
      </c>
    </row>
    <row r="41" spans="1:4" ht="19.5" thickBot="1" x14ac:dyDescent="0.3">
      <c r="A41" s="18" t="s">
        <v>56</v>
      </c>
      <c r="B41" s="12">
        <v>155948664.80000001</v>
      </c>
      <c r="C41" s="12">
        <v>39929576.159999996</v>
      </c>
      <c r="D41" s="39">
        <f t="shared" si="1"/>
        <v>25.604307809373427</v>
      </c>
    </row>
    <row r="42" spans="1:4" ht="19.5" thickBot="1" x14ac:dyDescent="0.3">
      <c r="A42" s="18" t="s">
        <v>57</v>
      </c>
      <c r="B42" s="12">
        <v>9889300</v>
      </c>
      <c r="C42" s="12">
        <v>421360.37</v>
      </c>
      <c r="D42" s="39">
        <f t="shared" si="1"/>
        <v>4.2607704286451016</v>
      </c>
    </row>
    <row r="43" spans="1:4" ht="32.25" thickBot="1" x14ac:dyDescent="0.3">
      <c r="A43" s="18" t="s">
        <v>58</v>
      </c>
      <c r="B43" s="12">
        <v>10005400</v>
      </c>
      <c r="C43" s="12">
        <v>249052.33</v>
      </c>
      <c r="D43" s="39">
        <f t="shared" si="1"/>
        <v>2.4891791432626378</v>
      </c>
    </row>
    <row r="44" spans="1:4" s="17" customFormat="1" ht="19.5" thickBot="1" x14ac:dyDescent="0.3">
      <c r="A44" s="15" t="s">
        <v>59</v>
      </c>
      <c r="B44" s="11">
        <v>7002900</v>
      </c>
      <c r="C44" s="11">
        <v>369789</v>
      </c>
      <c r="D44" s="38">
        <f t="shared" si="1"/>
        <v>5.2805123591654883</v>
      </c>
    </row>
    <row r="45" spans="1:4" ht="19.5" thickBot="1" x14ac:dyDescent="0.3">
      <c r="A45" s="18" t="s">
        <v>60</v>
      </c>
      <c r="B45" s="12">
        <v>2954495</v>
      </c>
      <c r="C45" s="12">
        <v>369789</v>
      </c>
      <c r="D45" s="39">
        <f t="shared" si="1"/>
        <v>12.516149121931159</v>
      </c>
    </row>
    <row r="46" spans="1:4" ht="19.5" thickBot="1" x14ac:dyDescent="0.3">
      <c r="A46" s="18" t="s">
        <v>68</v>
      </c>
      <c r="B46" s="12">
        <v>4048405</v>
      </c>
      <c r="C46" s="12">
        <v>0</v>
      </c>
      <c r="D46" s="39">
        <v>0</v>
      </c>
    </row>
    <row r="47" spans="1:4" s="17" customFormat="1" ht="19.5" thickBot="1" x14ac:dyDescent="0.3">
      <c r="A47" s="15" t="s">
        <v>61</v>
      </c>
      <c r="B47" s="11">
        <v>20223337</v>
      </c>
      <c r="C47" s="11">
        <v>3450786.61</v>
      </c>
      <c r="D47" s="38">
        <f t="shared" si="1"/>
        <v>17.063388747366471</v>
      </c>
    </row>
    <row r="48" spans="1:4" ht="19.5" thickBot="1" x14ac:dyDescent="0.3">
      <c r="A48" s="18" t="s">
        <v>62</v>
      </c>
      <c r="B48" s="12">
        <v>20223337</v>
      </c>
      <c r="C48" s="12">
        <v>3450786.61</v>
      </c>
      <c r="D48" s="39">
        <f t="shared" si="1"/>
        <v>17.063388747366471</v>
      </c>
    </row>
    <row r="49" spans="1:4" s="17" customFormat="1" ht="57" thickBot="1" x14ac:dyDescent="0.3">
      <c r="A49" s="15" t="s">
        <v>63</v>
      </c>
      <c r="B49" s="11">
        <v>728638947.79999995</v>
      </c>
      <c r="C49" s="11">
        <v>122584966.73</v>
      </c>
      <c r="D49" s="38">
        <f t="shared" si="1"/>
        <v>16.823828468149312</v>
      </c>
    </row>
    <row r="50" spans="1:4" ht="48" thickBot="1" x14ac:dyDescent="0.3">
      <c r="A50" s="18" t="s">
        <v>64</v>
      </c>
      <c r="B50" s="12">
        <v>225292000</v>
      </c>
      <c r="C50" s="12">
        <v>93450255</v>
      </c>
      <c r="D50" s="39">
        <f t="shared" si="1"/>
        <v>41.479615343642919</v>
      </c>
    </row>
    <row r="51" spans="1:4" ht="32.25" thickBot="1" x14ac:dyDescent="0.3">
      <c r="A51" s="18" t="s">
        <v>65</v>
      </c>
      <c r="B51" s="12">
        <v>503346947.80000001</v>
      </c>
      <c r="C51" s="12">
        <v>29134711.73</v>
      </c>
      <c r="D51" s="39">
        <f t="shared" si="1"/>
        <v>5.7881967611684804</v>
      </c>
    </row>
    <row r="52" spans="1:4" ht="19.5" thickBot="1" x14ac:dyDescent="0.3">
      <c r="A52" s="20" t="s">
        <v>66</v>
      </c>
      <c r="B52" s="16">
        <f>B3+B12+B15+B21+B25+B27+B34+B37+B39+B44+B47+B49</f>
        <v>8002545152.2300005</v>
      </c>
      <c r="C52" s="16">
        <f>C3+C12+C15+C21+C25+C27+C34+C37+C39+C44+C47+C49</f>
        <v>2351537830.7800002</v>
      </c>
      <c r="D52" s="40">
        <v>74.73</v>
      </c>
    </row>
    <row r="53" spans="1:4" ht="38.25" thickBot="1" x14ac:dyDescent="0.3">
      <c r="A53" s="21" t="s">
        <v>67</v>
      </c>
      <c r="B53" s="19">
        <f>B52-Доходы!B16</f>
        <v>87107051.030000687</v>
      </c>
      <c r="C53" s="19">
        <f>C52-Доходы!C16</f>
        <v>-133841110.5999999</v>
      </c>
      <c r="D53" s="41" t="s">
        <v>14</v>
      </c>
    </row>
    <row r="55" spans="1:4" x14ac:dyDescent="0.25">
      <c r="B55" s="22"/>
    </row>
  </sheetData>
  <mergeCells count="4">
    <mergeCell ref="A1:A2"/>
    <mergeCell ref="C1:C2"/>
    <mergeCell ref="D1:D2"/>
    <mergeCell ref="B1:B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47EEA-A1ED-480E-9D75-C3C8D868EA51}">
  <dimension ref="A1:D9"/>
  <sheetViews>
    <sheetView workbookViewId="0">
      <selection activeCell="B2" activeCellId="1" sqref="B5 B2"/>
    </sheetView>
  </sheetViews>
  <sheetFormatPr defaultRowHeight="15" x14ac:dyDescent="0.25"/>
  <cols>
    <col min="1" max="1" width="42.5703125" style="7" customWidth="1"/>
    <col min="2" max="2" width="20.7109375" customWidth="1"/>
    <col min="3" max="3" width="23" customWidth="1"/>
  </cols>
  <sheetData>
    <row r="1" spans="1:4" ht="32.25" thickBot="1" x14ac:dyDescent="0.3">
      <c r="A1" s="5" t="s">
        <v>69</v>
      </c>
      <c r="B1" s="23">
        <v>87107051.030000001</v>
      </c>
      <c r="C1" s="23">
        <v>-133841110.59999999</v>
      </c>
      <c r="D1" s="4" t="s">
        <v>14</v>
      </c>
    </row>
    <row r="2" spans="1:4" ht="57" thickBot="1" x14ac:dyDescent="0.3">
      <c r="A2" s="8" t="s">
        <v>75</v>
      </c>
      <c r="B2" s="24">
        <v>3930000</v>
      </c>
      <c r="C2" s="24">
        <v>575000</v>
      </c>
      <c r="D2" s="46">
        <f>C2/B2*100</f>
        <v>14.631043256997456</v>
      </c>
    </row>
    <row r="3" spans="1:4" ht="48" thickBot="1" x14ac:dyDescent="0.3">
      <c r="A3" s="6" t="s">
        <v>76</v>
      </c>
      <c r="B3" s="25">
        <v>3930000</v>
      </c>
      <c r="C3" s="25">
        <v>575000</v>
      </c>
      <c r="D3" s="47">
        <f t="shared" ref="D3:D4" si="0">C3/B3*100</f>
        <v>14.631043256997456</v>
      </c>
    </row>
    <row r="4" spans="1:4" ht="63.75" thickBot="1" x14ac:dyDescent="0.3">
      <c r="A4" s="6" t="s">
        <v>77</v>
      </c>
      <c r="B4" s="25">
        <v>3930000</v>
      </c>
      <c r="C4" s="25">
        <v>575000</v>
      </c>
      <c r="D4" s="47">
        <f t="shared" si="0"/>
        <v>14.631043256997456</v>
      </c>
    </row>
    <row r="5" spans="1:4" ht="38.25" thickBot="1" x14ac:dyDescent="0.3">
      <c r="A5" s="8" t="s">
        <v>70</v>
      </c>
      <c r="B5" s="26">
        <v>83177051.030000001</v>
      </c>
      <c r="C5" s="26">
        <v>-134416110.59999999</v>
      </c>
      <c r="D5" s="48" t="s">
        <v>14</v>
      </c>
    </row>
    <row r="6" spans="1:4" ht="16.5" thickBot="1" x14ac:dyDescent="0.3">
      <c r="A6" s="6" t="s">
        <v>71</v>
      </c>
      <c r="B6" s="27">
        <v>-7436458000</v>
      </c>
      <c r="C6" s="27">
        <v>-2510150052.9499998</v>
      </c>
      <c r="D6" s="49">
        <v>60.82</v>
      </c>
    </row>
    <row r="7" spans="1:4" ht="48" thickBot="1" x14ac:dyDescent="0.3">
      <c r="A7" s="6" t="s">
        <v>72</v>
      </c>
      <c r="B7" s="27">
        <v>-7436458000</v>
      </c>
      <c r="C7" s="27">
        <v>-2510150052.9499998</v>
      </c>
      <c r="D7" s="49">
        <v>60.82</v>
      </c>
    </row>
    <row r="8" spans="1:4" ht="16.5" thickBot="1" x14ac:dyDescent="0.3">
      <c r="A8" s="6" t="s">
        <v>73</v>
      </c>
      <c r="B8" s="25">
        <v>7519635051.0299997</v>
      </c>
      <c r="C8" s="25">
        <v>2375733942.3499999</v>
      </c>
      <c r="D8" s="49">
        <v>59.58</v>
      </c>
    </row>
    <row r="9" spans="1:4" ht="48" thickBot="1" x14ac:dyDescent="0.3">
      <c r="A9" s="6" t="s">
        <v>74</v>
      </c>
      <c r="B9" s="25">
        <v>7519635051.0299997</v>
      </c>
      <c r="C9" s="25">
        <v>2375733942.3499999</v>
      </c>
      <c r="D9" s="49">
        <v>59.58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 финансирования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Шолохова Ю.М.</dc:creator>
  <cp:lastModifiedBy>Шолохова Ю.М.</cp:lastModifiedBy>
  <dcterms:created xsi:type="dcterms:W3CDTF">2022-04-14T09:00:40Z</dcterms:created>
  <dcterms:modified xsi:type="dcterms:W3CDTF">2022-04-18T09:52:36Z</dcterms:modified>
</cp:coreProperties>
</file>