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1 год\Годовой отчет 2021 проект решения\"/>
    </mc:Choice>
  </mc:AlternateContent>
  <xr:revisionPtr revIDLastSave="0" documentId="13_ncr:1_{E23BC414-FA5E-414C-AB20-4AE3041113A9}" xr6:coauthVersionLast="36" xr6:coauthVersionMax="36" xr10:uidLastSave="{00000000-0000-0000-0000-000000000000}"/>
  <bookViews>
    <workbookView xWindow="480" yWindow="135" windowWidth="18195" windowHeight="11760" xr2:uid="{00000000-000D-0000-FFFF-FFFF00000000}"/>
  </bookViews>
  <sheets>
    <sheet name="функционал" sheetId="1" r:id="rId1"/>
  </sheets>
  <definedNames>
    <definedName name="_xlnm._FilterDatabase" localSheetId="0" hidden="1">функционал!$A$8:$F$57</definedName>
    <definedName name="_xlnm.Print_Titles" localSheetId="0">функционал!$7:$8</definedName>
    <definedName name="_xlnm.Print_Area" localSheetId="0">функционал!$A$1:$F$57</definedName>
  </definedNames>
  <calcPr calcId="191029"/>
</workbook>
</file>

<file path=xl/calcChain.xml><?xml version="1.0" encoding="utf-8"?>
<calcChain xmlns="http://schemas.openxmlformats.org/spreadsheetml/2006/main">
  <c r="F13" i="1" l="1"/>
  <c r="F12" i="1"/>
  <c r="E57" i="1"/>
  <c r="F10" i="1"/>
  <c r="F11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6" i="1"/>
  <c r="F37" i="1"/>
  <c r="F39" i="1"/>
  <c r="F40" i="1"/>
  <c r="F41" i="1"/>
  <c r="F42" i="1"/>
  <c r="F43" i="1"/>
  <c r="F44" i="1"/>
  <c r="F46" i="1"/>
  <c r="F47" i="1"/>
  <c r="F49" i="1"/>
  <c r="F50" i="1"/>
  <c r="F51" i="1"/>
  <c r="F52" i="1"/>
  <c r="F53" i="1"/>
  <c r="F54" i="1"/>
  <c r="F55" i="1"/>
  <c r="F56" i="1"/>
  <c r="F9" i="1"/>
  <c r="D48" i="1"/>
  <c r="F48" i="1" s="1"/>
  <c r="D45" i="1"/>
  <c r="F45" i="1" s="1"/>
  <c r="D38" i="1"/>
  <c r="F38" i="1" s="1"/>
  <c r="D35" i="1"/>
  <c r="F35" i="1" s="1"/>
  <c r="D34" i="1"/>
  <c r="F34" i="1" s="1"/>
  <c r="D33" i="1"/>
  <c r="D57" i="1" s="1"/>
  <c r="F57" i="1" l="1"/>
  <c r="F33" i="1"/>
</calcChain>
</file>

<file path=xl/sharedStrings.xml><?xml version="1.0" encoding="utf-8"?>
<sst xmlns="http://schemas.openxmlformats.org/spreadsheetml/2006/main" count="161" uniqueCount="156">
  <si>
    <t>(тыс. рублей)</t>
  </si>
  <si>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</si>
  <si>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</si>
  <si>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</si>
  <si>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</si>
  <si>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</si>
  <si>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</si>
  <si>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</si>
  <si>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</si>
  <si>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к Решению Эвенкийского районного Совета депутатов</t>
  </si>
  <si>
    <t>ОБЩЕГОСУДАРСТВЕННЫЕ ВОПРОСЫ</t>
  </si>
  <si>
    <t>01 00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</si>
  <si>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</si>
  <si>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</si>
  <si>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</si>
  <si>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</si>
  <si>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</si>
  <si>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</si>
  <si>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Судебная система</t>
  </si>
  <si>
    <t>01 05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</si>
  <si>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</si>
  <si>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</si>
  <si>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</si>
  <si>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7</t>
  </si>
  <si>
    <t>Обеспечение проведения выборов и референдумов</t>
  </si>
  <si>
    <t>01 07</t>
  </si>
  <si>
    <t>8</t>
  </si>
  <si>
    <t>Резервные фонды</t>
  </si>
  <si>
    <t>01 11</t>
  </si>
  <si>
    <t>9</t>
  </si>
  <si>
    <t>Другие общегосударственные вопросы</t>
  </si>
  <si>
    <t>01 13</t>
  </si>
  <si>
    <t>10</t>
  </si>
  <si>
    <t>НАЦИОНАЛЬНАЯ БЕЗОПАСНОСТЬ И ПРАВООХРАНИТЕЛЬНАЯ ДЕЯТЕЛЬНОСТЬ</t>
  </si>
  <si>
    <t>03 00</t>
  </si>
  <si>
    <t>11</t>
  </si>
  <si>
    <t>12</t>
  </si>
  <si>
    <t>Другие вопросы в области национальной безопасности и правоохранительной деятельности</t>
  </si>
  <si>
    <t>03 14</t>
  </si>
  <si>
    <t>13</t>
  </si>
  <si>
    <t>НАЦИОНАЛЬНАЯ ЭКОНОМИКА</t>
  </si>
  <si>
    <t>04 00</t>
  </si>
  <si>
    <t>14</t>
  </si>
  <si>
    <t>Сельское хозяйство и рыболовство</t>
  </si>
  <si>
    <t>04 05</t>
  </si>
  <si>
    <t>15</t>
  </si>
  <si>
    <t>Транспорт</t>
  </si>
  <si>
    <t>04 08</t>
  </si>
  <si>
    <t>16</t>
  </si>
  <si>
    <t>Дорожное хозяйство (дорожные фонды)</t>
  </si>
  <si>
    <t>04 09</t>
  </si>
  <si>
    <t>17</t>
  </si>
  <si>
    <t>Связь и информатика</t>
  </si>
  <si>
    <t>04 10</t>
  </si>
  <si>
    <t>18</t>
  </si>
  <si>
    <t>Другие вопросы в области национальной экономики</t>
  </si>
  <si>
    <t>04 12</t>
  </si>
  <si>
    <t>19</t>
  </si>
  <si>
    <t>ЖИЛИЩНО-КОММУНАЛЬНОЕ ХОЗЯЙСТВО</t>
  </si>
  <si>
    <t>05 00</t>
  </si>
  <si>
    <t>20</t>
  </si>
  <si>
    <t>Жилищное хозяйство</t>
  </si>
  <si>
    <t>05 01</t>
  </si>
  <si>
    <t>21</t>
  </si>
  <si>
    <t>Коммунальное хозяйство</t>
  </si>
  <si>
    <t>05 02</t>
  </si>
  <si>
    <t>22</t>
  </si>
  <si>
    <t>23</t>
  </si>
  <si>
    <t>ОХРАНА ОКРУЖАЮЩЕЙ СРЕДЫ</t>
  </si>
  <si>
    <t>06 00</t>
  </si>
  <si>
    <t>24</t>
  </si>
  <si>
    <t>Охрана объектов растительного и животного мира и среды их обитания</t>
  </si>
  <si>
    <t>06 03</t>
  </si>
  <si>
    <t>25</t>
  </si>
  <si>
    <t>ОБРАЗОВАНИЕ</t>
  </si>
  <si>
    <t>07 00</t>
  </si>
  <si>
    <t>26</t>
  </si>
  <si>
    <t>Дошкольное образование</t>
  </si>
  <si>
    <t>07 01</t>
  </si>
  <si>
    <t>27</t>
  </si>
  <si>
    <t>Общее образование</t>
  </si>
  <si>
    <t>07 02</t>
  </si>
  <si>
    <t>28</t>
  </si>
  <si>
    <t>Дополнительное образование детей</t>
  </si>
  <si>
    <t>07 03</t>
  </si>
  <si>
    <t>29</t>
  </si>
  <si>
    <t>Профессиональная подготовка, переподготовка и повышение квалификации</t>
  </si>
  <si>
    <t>07 05</t>
  </si>
  <si>
    <t>30</t>
  </si>
  <si>
    <t>Молодежная политика</t>
  </si>
  <si>
    <t>07 07</t>
  </si>
  <si>
    <t>31</t>
  </si>
  <si>
    <t>Другие вопросы в области образования</t>
  </si>
  <si>
    <t>07 09</t>
  </si>
  <si>
    <t>32</t>
  </si>
  <si>
    <t>КУЛЬТУРА, КИНЕМАТОГРАФИЯ</t>
  </si>
  <si>
    <t>08 00</t>
  </si>
  <si>
    <t>33</t>
  </si>
  <si>
    <t>Культура</t>
  </si>
  <si>
    <t>08 01</t>
  </si>
  <si>
    <t>34</t>
  </si>
  <si>
    <t>Другие вопросы в области культуры, кинематографии</t>
  </si>
  <si>
    <t>08 04</t>
  </si>
  <si>
    <t>35</t>
  </si>
  <si>
    <t>ЗДРАВООХРАНЕНИЕ</t>
  </si>
  <si>
    <t>09 00</t>
  </si>
  <si>
    <t>36</t>
  </si>
  <si>
    <t xml:space="preserve">Другие вопросы в области здравоохранения </t>
  </si>
  <si>
    <t>09 09</t>
  </si>
  <si>
    <t>37</t>
  </si>
  <si>
    <t>СОЦИАЛЬНАЯ ПОЛИТИКА</t>
  </si>
  <si>
    <t>10 00</t>
  </si>
  <si>
    <t>38</t>
  </si>
  <si>
    <t>Пенсионное обеспечение</t>
  </si>
  <si>
    <t>10 01</t>
  </si>
  <si>
    <t>39</t>
  </si>
  <si>
    <t>Социальное обеспечение населения</t>
  </si>
  <si>
    <t>10 03</t>
  </si>
  <si>
    <t>40</t>
  </si>
  <si>
    <t>Охрана семьи и детства</t>
  </si>
  <si>
    <t>10 04</t>
  </si>
  <si>
    <t>41</t>
  </si>
  <si>
    <t>Другие вопросы в области социальной политики</t>
  </si>
  <si>
    <t>10 06</t>
  </si>
  <si>
    <t>42</t>
  </si>
  <si>
    <t>ФИЗИЧЕСКАЯ КУЛЬТУРА И СПОРТ</t>
  </si>
  <si>
    <t>11 00</t>
  </si>
  <si>
    <t>43</t>
  </si>
  <si>
    <t>Физическая культура</t>
  </si>
  <si>
    <t>11 01</t>
  </si>
  <si>
    <t>44</t>
  </si>
  <si>
    <t>СРЕДСТВА МАССОВОЙ ИНФОРМАЦИИ</t>
  </si>
  <si>
    <t>12 00</t>
  </si>
  <si>
    <t>45</t>
  </si>
  <si>
    <t>Периодическая печать и издательства</t>
  </si>
  <si>
    <t>12 02</t>
  </si>
  <si>
    <t>46</t>
  </si>
  <si>
    <t>47</t>
  </si>
  <si>
    <t>48</t>
  </si>
  <si>
    <t>МЕЖБЮДЖЕТНЫЕ ТРАНСФЕРТЫ ОБЩЕГО ХАРАКТЕРА БЮДЖЕТАМ БЮДЖЕТНОЙ СИСТЕМЫ РОССИЙСКОЙ ФЕДЕРАЦИИ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</si>
  <si>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</si>
  <si>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</si>
  <si>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</si>
  <si>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Прочие межбюджетные трансферты общего характера</t>
  </si>
  <si>
    <t>14 03</t>
  </si>
  <si>
    <t>Всего</t>
  </si>
  <si>
    <t>Другие вопросы в области жилищно-коммунального хозяйства</t>
  </si>
  <si>
    <t>05 05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</si>
  <si>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</si>
  <si>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</si>
  <si>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"Об утверждении отчета об исполнении районного бюджета за 2021 год"</t>
  </si>
  <si>
    <t>Распределение бюджетных ассигнований по разделам и 
подразделам бюджетной классификации расходов бюджетов Российской Федерации</t>
  </si>
  <si>
    <t>Процент исполнения</t>
  </si>
  <si>
    <t>Утверждено на 2021 год</t>
  </si>
  <si>
    <t>Исполнено за 2021 год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</si>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</sst>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</cellStyleXfs>
  <cellXfs count="24">
    <xf numFmtId="0" fontId="0" fillId="0" borderId="0" xfId="0"/>
    <xf numFmtId="0" fontId="2" fillId="0" borderId="0" xfId="1"/>
    <xf numFmtId="0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/>
    </xf>
    <xf numFmtId="0" fontId="4" fillId="0" borderId="0" xfId="1" applyNumberFormat="1" applyFont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wrapText="1"/>
    </xf>
    <xf numFmtId="167" fontId="4" fillId="0" borderId="1" xfId="1" applyNumberFormat="1" applyFont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1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" fontId="4" fillId="0" borderId="1" xfId="1" applyNumberFormat="1" applyFont="1" applyBorder="1" applyAlignment="1">
      <alignment horizontal="center"/>
    </xf>
    <xf numFmtId="4" fontId="2" fillId="0" borderId="0" xfId="1" applyNumberFormat="1"/>
    <xf numFmtId="167" fontId="4" fillId="0" borderId="1" xfId="18" applyNumberFormat="1" applyFont="1" applyBorder="1" applyAlignment="1">
      <alignment horizontal="right" wrapText="1"/>
    </xf>
    <xf numFmtId="167" fontId="10" fillId="0" borderId="5" xfId="19" applyNumberFormat="1" applyFont="1" applyFill="1" applyBorder="1" applyAlignment="1">
      <alignment horizontal="right" vertical="top" wrapText="1" readingOrder="1"/>
    </xf>
    <xf numFmtId="167" fontId="4" fillId="0" borderId="1" xfId="1" applyNumberFormat="1" applyFont="1" applyFill="1" applyBorder="1" applyAlignment="1">
      <alignment horizontal="right" wrapText="1"/>
    </xf>
    <xf numFmtId="0" fontId="4" fillId="0" borderId="3" xfId="1" applyNumberFormat="1" applyFont="1" applyBorder="1" applyAlignment="1">
      <alignment horizontal="left" vertical="top" wrapText="1"/>
    </xf>
    <xf numFmtId="0" fontId="4" fillId="0" borderId="4" xfId="1" applyNumberFormat="1" applyFont="1" applyBorder="1" applyAlignment="1">
      <alignment horizontal="left" vertical="top" wrapText="1"/>
    </xf>
    <xf numFmtId="0" fontId="5" fillId="0" borderId="2" xfId="1" applyFont="1" applyFill="1" applyBorder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20">
    <cellStyle name="Normal" xfId="19" xr:uid="{00000000-0005-0000-0000-000000000000}"/>
    <cellStyle name="Денежный 2" xfId="2" xr:uid="{00000000-0005-0000-0000-000001000000}"/>
    <cellStyle name="Денежный 3" xfId="3" xr:uid="{00000000-0005-0000-0000-000002000000}"/>
    <cellStyle name="Денежный 4" xfId="4" xr:uid="{00000000-0005-0000-0000-000003000000}"/>
    <cellStyle name="Обычный" xfId="0" builtinId="0"/>
    <cellStyle name="Обычный 2" xfId="5" xr:uid="{00000000-0005-0000-0000-000005000000}"/>
    <cellStyle name="Обычный 2 2" xfId="1" xr:uid="{00000000-0005-0000-0000-000006000000}"/>
    <cellStyle name="Обычный 2 3" xfId="6" xr:uid="{00000000-0005-0000-0000-000007000000}"/>
    <cellStyle name="Обычный 2 4" xfId="7" xr:uid="{00000000-0005-0000-0000-000008000000}"/>
    <cellStyle name="Обычный 2 5" xfId="8" xr:uid="{00000000-0005-0000-0000-000009000000}"/>
    <cellStyle name="Обычный 3" xfId="9" xr:uid="{00000000-0005-0000-0000-00000A000000}"/>
    <cellStyle name="Обычный 3 2" xfId="10" xr:uid="{00000000-0005-0000-0000-00000B000000}"/>
    <cellStyle name="Обычный 4" xfId="11" xr:uid="{00000000-0005-0000-0000-00000C000000}"/>
    <cellStyle name="Обычный 5" xfId="12" xr:uid="{00000000-0005-0000-0000-00000D000000}"/>
    <cellStyle name="Обычный 6" xfId="13" xr:uid="{00000000-0005-0000-0000-00000E000000}"/>
    <cellStyle name="Обычный 7" xfId="14" xr:uid="{00000000-0005-0000-0000-00000F000000}"/>
    <cellStyle name="Стиль 1" xfId="15" xr:uid="{00000000-0005-0000-0000-000010000000}"/>
    <cellStyle name="Тысячи [0]_Лист1" xfId="16" xr:uid="{00000000-0005-0000-0000-000011000000}"/>
    <cellStyle name="Тысячи_Лист1" xfId="17" xr:uid="{00000000-0005-0000-0000-000012000000}"/>
    <cellStyle name="Финансовый" xfId="1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F57"/>
  <sheetViews>
    <sheetView tabSelected="1" view="pageBreakPreview" zoomScaleNormal="100" zoomScaleSheetLayoutView="100" workbookViewId="0">
      <selection activeCell="A2" sqref="A2:F2"/>
    </sheetView>
  </sheetViews>
  <sheetFormatPr defaultRowHeight="15.75" x14ac:dyDescent="0.2"/>
  <cols>
    <col min="1" max="1" width="7.5703125" style="1" bestFit="1" customWidth="1"/>
    <col min="2" max="2" width="79.140625" style="7" customWidth="1"/>
    <col min="3" max="3" width="10.85546875" style="1" bestFit="1" customWidth="1"/>
    <col min="4" max="4" width="18.7109375" style="15" customWidth="1"/>
    <col min="5" max="6" width="18.7109375" style="1" customWidth="1"/>
    <col min="7" max="247" width="9.140625" style="1"/>
    <col min="248" max="248" width="7.5703125" style="1" bestFit="1" customWidth="1"/>
    <col min="249" max="249" width="37.5703125" style="1" customWidth="1"/>
    <col min="250" max="250" width="10.85546875" style="1" bestFit="1" customWidth="1"/>
    <col min="251" max="252" width="14.28515625" style="1" bestFit="1" customWidth="1"/>
    <col min="253" max="253" width="14.5703125" style="1" customWidth="1"/>
    <col min="254" max="503" width="9.140625" style="1"/>
    <col min="504" max="504" width="7.5703125" style="1" bestFit="1" customWidth="1"/>
    <col min="505" max="505" width="37.5703125" style="1" customWidth="1"/>
    <col min="506" max="506" width="10.85546875" style="1" bestFit="1" customWidth="1"/>
    <col min="507" max="508" width="14.28515625" style="1" bestFit="1" customWidth="1"/>
    <col min="509" max="509" width="14.5703125" style="1" customWidth="1"/>
    <col min="510" max="759" width="9.140625" style="1"/>
    <col min="760" max="760" width="7.5703125" style="1" bestFit="1" customWidth="1"/>
    <col min="761" max="761" width="37.5703125" style="1" customWidth="1"/>
    <col min="762" max="762" width="10.85546875" style="1" bestFit="1" customWidth="1"/>
    <col min="763" max="764" width="14.28515625" style="1" bestFit="1" customWidth="1"/>
    <col min="765" max="765" width="14.5703125" style="1" customWidth="1"/>
    <col min="766" max="1015" width="9.140625" style="1"/>
    <col min="1016" max="1016" width="7.5703125" style="1" bestFit="1" customWidth="1"/>
    <col min="1017" max="1017" width="37.5703125" style="1" customWidth="1"/>
    <col min="1018" max="1018" width="10.85546875" style="1" bestFit="1" customWidth="1"/>
    <col min="1019" max="1020" width="14.28515625" style="1" bestFit="1" customWidth="1"/>
    <col min="1021" max="1021" width="14.5703125" style="1" customWidth="1"/>
    <col min="1022" max="1271" width="9.140625" style="1"/>
    <col min="1272" max="1272" width="7.5703125" style="1" bestFit="1" customWidth="1"/>
    <col min="1273" max="1273" width="37.5703125" style="1" customWidth="1"/>
    <col min="1274" max="1274" width="10.85546875" style="1" bestFit="1" customWidth="1"/>
    <col min="1275" max="1276" width="14.28515625" style="1" bestFit="1" customWidth="1"/>
    <col min="1277" max="1277" width="14.5703125" style="1" customWidth="1"/>
    <col min="1278" max="1527" width="9.140625" style="1"/>
    <col min="1528" max="1528" width="7.5703125" style="1" bestFit="1" customWidth="1"/>
    <col min="1529" max="1529" width="37.5703125" style="1" customWidth="1"/>
    <col min="1530" max="1530" width="10.85546875" style="1" bestFit="1" customWidth="1"/>
    <col min="1531" max="1532" width="14.28515625" style="1" bestFit="1" customWidth="1"/>
    <col min="1533" max="1533" width="14.5703125" style="1" customWidth="1"/>
    <col min="1534" max="1783" width="9.140625" style="1"/>
    <col min="1784" max="1784" width="7.5703125" style="1" bestFit="1" customWidth="1"/>
    <col min="1785" max="1785" width="37.5703125" style="1" customWidth="1"/>
    <col min="1786" max="1786" width="10.85546875" style="1" bestFit="1" customWidth="1"/>
    <col min="1787" max="1788" width="14.28515625" style="1" bestFit="1" customWidth="1"/>
    <col min="1789" max="1789" width="14.5703125" style="1" customWidth="1"/>
    <col min="1790" max="2039" width="9.140625" style="1"/>
    <col min="2040" max="2040" width="7.5703125" style="1" bestFit="1" customWidth="1"/>
    <col min="2041" max="2041" width="37.5703125" style="1" customWidth="1"/>
    <col min="2042" max="2042" width="10.85546875" style="1" bestFit="1" customWidth="1"/>
    <col min="2043" max="2044" width="14.28515625" style="1" bestFit="1" customWidth="1"/>
    <col min="2045" max="2045" width="14.5703125" style="1" customWidth="1"/>
    <col min="2046" max="2295" width="9.140625" style="1"/>
    <col min="2296" max="2296" width="7.5703125" style="1" bestFit="1" customWidth="1"/>
    <col min="2297" max="2297" width="37.5703125" style="1" customWidth="1"/>
    <col min="2298" max="2298" width="10.85546875" style="1" bestFit="1" customWidth="1"/>
    <col min="2299" max="2300" width="14.28515625" style="1" bestFit="1" customWidth="1"/>
    <col min="2301" max="2301" width="14.5703125" style="1" customWidth="1"/>
    <col min="2302" max="2551" width="9.140625" style="1"/>
    <col min="2552" max="2552" width="7.5703125" style="1" bestFit="1" customWidth="1"/>
    <col min="2553" max="2553" width="37.5703125" style="1" customWidth="1"/>
    <col min="2554" max="2554" width="10.85546875" style="1" bestFit="1" customWidth="1"/>
    <col min="2555" max="2556" width="14.28515625" style="1" bestFit="1" customWidth="1"/>
    <col min="2557" max="2557" width="14.5703125" style="1" customWidth="1"/>
    <col min="2558" max="2807" width="9.140625" style="1"/>
    <col min="2808" max="2808" width="7.5703125" style="1" bestFit="1" customWidth="1"/>
    <col min="2809" max="2809" width="37.5703125" style="1" customWidth="1"/>
    <col min="2810" max="2810" width="10.85546875" style="1" bestFit="1" customWidth="1"/>
    <col min="2811" max="2812" width="14.28515625" style="1" bestFit="1" customWidth="1"/>
    <col min="2813" max="2813" width="14.5703125" style="1" customWidth="1"/>
    <col min="2814" max="3063" width="9.140625" style="1"/>
    <col min="3064" max="3064" width="7.5703125" style="1" bestFit="1" customWidth="1"/>
    <col min="3065" max="3065" width="37.5703125" style="1" customWidth="1"/>
    <col min="3066" max="3066" width="10.85546875" style="1" bestFit="1" customWidth="1"/>
    <col min="3067" max="3068" width="14.28515625" style="1" bestFit="1" customWidth="1"/>
    <col min="3069" max="3069" width="14.5703125" style="1" customWidth="1"/>
    <col min="3070" max="3319" width="9.140625" style="1"/>
    <col min="3320" max="3320" width="7.5703125" style="1" bestFit="1" customWidth="1"/>
    <col min="3321" max="3321" width="37.5703125" style="1" customWidth="1"/>
    <col min="3322" max="3322" width="10.85546875" style="1" bestFit="1" customWidth="1"/>
    <col min="3323" max="3324" width="14.28515625" style="1" bestFit="1" customWidth="1"/>
    <col min="3325" max="3325" width="14.5703125" style="1" customWidth="1"/>
    <col min="3326" max="3575" width="9.140625" style="1"/>
    <col min="3576" max="3576" width="7.5703125" style="1" bestFit="1" customWidth="1"/>
    <col min="3577" max="3577" width="37.5703125" style="1" customWidth="1"/>
    <col min="3578" max="3578" width="10.85546875" style="1" bestFit="1" customWidth="1"/>
    <col min="3579" max="3580" width="14.28515625" style="1" bestFit="1" customWidth="1"/>
    <col min="3581" max="3581" width="14.5703125" style="1" customWidth="1"/>
    <col min="3582" max="3831" width="9.140625" style="1"/>
    <col min="3832" max="3832" width="7.5703125" style="1" bestFit="1" customWidth="1"/>
    <col min="3833" max="3833" width="37.5703125" style="1" customWidth="1"/>
    <col min="3834" max="3834" width="10.85546875" style="1" bestFit="1" customWidth="1"/>
    <col min="3835" max="3836" width="14.28515625" style="1" bestFit="1" customWidth="1"/>
    <col min="3837" max="3837" width="14.5703125" style="1" customWidth="1"/>
    <col min="3838" max="4087" width="9.140625" style="1"/>
    <col min="4088" max="4088" width="7.5703125" style="1" bestFit="1" customWidth="1"/>
    <col min="4089" max="4089" width="37.5703125" style="1" customWidth="1"/>
    <col min="4090" max="4090" width="10.85546875" style="1" bestFit="1" customWidth="1"/>
    <col min="4091" max="4092" width="14.28515625" style="1" bestFit="1" customWidth="1"/>
    <col min="4093" max="4093" width="14.5703125" style="1" customWidth="1"/>
    <col min="4094" max="4343" width="9.140625" style="1"/>
    <col min="4344" max="4344" width="7.5703125" style="1" bestFit="1" customWidth="1"/>
    <col min="4345" max="4345" width="37.5703125" style="1" customWidth="1"/>
    <col min="4346" max="4346" width="10.85546875" style="1" bestFit="1" customWidth="1"/>
    <col min="4347" max="4348" width="14.28515625" style="1" bestFit="1" customWidth="1"/>
    <col min="4349" max="4349" width="14.5703125" style="1" customWidth="1"/>
    <col min="4350" max="4599" width="9.140625" style="1"/>
    <col min="4600" max="4600" width="7.5703125" style="1" bestFit="1" customWidth="1"/>
    <col min="4601" max="4601" width="37.5703125" style="1" customWidth="1"/>
    <col min="4602" max="4602" width="10.85546875" style="1" bestFit="1" customWidth="1"/>
    <col min="4603" max="4604" width="14.28515625" style="1" bestFit="1" customWidth="1"/>
    <col min="4605" max="4605" width="14.5703125" style="1" customWidth="1"/>
    <col min="4606" max="4855" width="9.140625" style="1"/>
    <col min="4856" max="4856" width="7.5703125" style="1" bestFit="1" customWidth="1"/>
    <col min="4857" max="4857" width="37.5703125" style="1" customWidth="1"/>
    <col min="4858" max="4858" width="10.85546875" style="1" bestFit="1" customWidth="1"/>
    <col min="4859" max="4860" width="14.28515625" style="1" bestFit="1" customWidth="1"/>
    <col min="4861" max="4861" width="14.5703125" style="1" customWidth="1"/>
    <col min="4862" max="5111" width="9.140625" style="1"/>
    <col min="5112" max="5112" width="7.5703125" style="1" bestFit="1" customWidth="1"/>
    <col min="5113" max="5113" width="37.5703125" style="1" customWidth="1"/>
    <col min="5114" max="5114" width="10.85546875" style="1" bestFit="1" customWidth="1"/>
    <col min="5115" max="5116" width="14.28515625" style="1" bestFit="1" customWidth="1"/>
    <col min="5117" max="5117" width="14.5703125" style="1" customWidth="1"/>
    <col min="5118" max="5367" width="9.140625" style="1"/>
    <col min="5368" max="5368" width="7.5703125" style="1" bestFit="1" customWidth="1"/>
    <col min="5369" max="5369" width="37.5703125" style="1" customWidth="1"/>
    <col min="5370" max="5370" width="10.85546875" style="1" bestFit="1" customWidth="1"/>
    <col min="5371" max="5372" width="14.28515625" style="1" bestFit="1" customWidth="1"/>
    <col min="5373" max="5373" width="14.5703125" style="1" customWidth="1"/>
    <col min="5374" max="5623" width="9.140625" style="1"/>
    <col min="5624" max="5624" width="7.5703125" style="1" bestFit="1" customWidth="1"/>
    <col min="5625" max="5625" width="37.5703125" style="1" customWidth="1"/>
    <col min="5626" max="5626" width="10.85546875" style="1" bestFit="1" customWidth="1"/>
    <col min="5627" max="5628" width="14.28515625" style="1" bestFit="1" customWidth="1"/>
    <col min="5629" max="5629" width="14.5703125" style="1" customWidth="1"/>
    <col min="5630" max="5879" width="9.140625" style="1"/>
    <col min="5880" max="5880" width="7.5703125" style="1" bestFit="1" customWidth="1"/>
    <col min="5881" max="5881" width="37.5703125" style="1" customWidth="1"/>
    <col min="5882" max="5882" width="10.85546875" style="1" bestFit="1" customWidth="1"/>
    <col min="5883" max="5884" width="14.28515625" style="1" bestFit="1" customWidth="1"/>
    <col min="5885" max="5885" width="14.5703125" style="1" customWidth="1"/>
    <col min="5886" max="6135" width="9.140625" style="1"/>
    <col min="6136" max="6136" width="7.5703125" style="1" bestFit="1" customWidth="1"/>
    <col min="6137" max="6137" width="37.5703125" style="1" customWidth="1"/>
    <col min="6138" max="6138" width="10.85546875" style="1" bestFit="1" customWidth="1"/>
    <col min="6139" max="6140" width="14.28515625" style="1" bestFit="1" customWidth="1"/>
    <col min="6141" max="6141" width="14.5703125" style="1" customWidth="1"/>
    <col min="6142" max="6391" width="9.140625" style="1"/>
    <col min="6392" max="6392" width="7.5703125" style="1" bestFit="1" customWidth="1"/>
    <col min="6393" max="6393" width="37.5703125" style="1" customWidth="1"/>
    <col min="6394" max="6394" width="10.85546875" style="1" bestFit="1" customWidth="1"/>
    <col min="6395" max="6396" width="14.28515625" style="1" bestFit="1" customWidth="1"/>
    <col min="6397" max="6397" width="14.5703125" style="1" customWidth="1"/>
    <col min="6398" max="6647" width="9.140625" style="1"/>
    <col min="6648" max="6648" width="7.5703125" style="1" bestFit="1" customWidth="1"/>
    <col min="6649" max="6649" width="37.5703125" style="1" customWidth="1"/>
    <col min="6650" max="6650" width="10.85546875" style="1" bestFit="1" customWidth="1"/>
    <col min="6651" max="6652" width="14.28515625" style="1" bestFit="1" customWidth="1"/>
    <col min="6653" max="6653" width="14.5703125" style="1" customWidth="1"/>
    <col min="6654" max="6903" width="9.140625" style="1"/>
    <col min="6904" max="6904" width="7.5703125" style="1" bestFit="1" customWidth="1"/>
    <col min="6905" max="6905" width="37.5703125" style="1" customWidth="1"/>
    <col min="6906" max="6906" width="10.85546875" style="1" bestFit="1" customWidth="1"/>
    <col min="6907" max="6908" width="14.28515625" style="1" bestFit="1" customWidth="1"/>
    <col min="6909" max="6909" width="14.5703125" style="1" customWidth="1"/>
    <col min="6910" max="7159" width="9.140625" style="1"/>
    <col min="7160" max="7160" width="7.5703125" style="1" bestFit="1" customWidth="1"/>
    <col min="7161" max="7161" width="37.5703125" style="1" customWidth="1"/>
    <col min="7162" max="7162" width="10.85546875" style="1" bestFit="1" customWidth="1"/>
    <col min="7163" max="7164" width="14.28515625" style="1" bestFit="1" customWidth="1"/>
    <col min="7165" max="7165" width="14.5703125" style="1" customWidth="1"/>
    <col min="7166" max="7415" width="9.140625" style="1"/>
    <col min="7416" max="7416" width="7.5703125" style="1" bestFit="1" customWidth="1"/>
    <col min="7417" max="7417" width="37.5703125" style="1" customWidth="1"/>
    <col min="7418" max="7418" width="10.85546875" style="1" bestFit="1" customWidth="1"/>
    <col min="7419" max="7420" width="14.28515625" style="1" bestFit="1" customWidth="1"/>
    <col min="7421" max="7421" width="14.5703125" style="1" customWidth="1"/>
    <col min="7422" max="7671" width="9.140625" style="1"/>
    <col min="7672" max="7672" width="7.5703125" style="1" bestFit="1" customWidth="1"/>
    <col min="7673" max="7673" width="37.5703125" style="1" customWidth="1"/>
    <col min="7674" max="7674" width="10.85546875" style="1" bestFit="1" customWidth="1"/>
    <col min="7675" max="7676" width="14.28515625" style="1" bestFit="1" customWidth="1"/>
    <col min="7677" max="7677" width="14.5703125" style="1" customWidth="1"/>
    <col min="7678" max="7927" width="9.140625" style="1"/>
    <col min="7928" max="7928" width="7.5703125" style="1" bestFit="1" customWidth="1"/>
    <col min="7929" max="7929" width="37.5703125" style="1" customWidth="1"/>
    <col min="7930" max="7930" width="10.85546875" style="1" bestFit="1" customWidth="1"/>
    <col min="7931" max="7932" width="14.28515625" style="1" bestFit="1" customWidth="1"/>
    <col min="7933" max="7933" width="14.5703125" style="1" customWidth="1"/>
    <col min="7934" max="8183" width="9.140625" style="1"/>
    <col min="8184" max="8184" width="7.5703125" style="1" bestFit="1" customWidth="1"/>
    <col min="8185" max="8185" width="37.5703125" style="1" customWidth="1"/>
    <col min="8186" max="8186" width="10.85546875" style="1" bestFit="1" customWidth="1"/>
    <col min="8187" max="8188" width="14.28515625" style="1" bestFit="1" customWidth="1"/>
    <col min="8189" max="8189" width="14.5703125" style="1" customWidth="1"/>
    <col min="8190" max="8439" width="9.140625" style="1"/>
    <col min="8440" max="8440" width="7.5703125" style="1" bestFit="1" customWidth="1"/>
    <col min="8441" max="8441" width="37.5703125" style="1" customWidth="1"/>
    <col min="8442" max="8442" width="10.85546875" style="1" bestFit="1" customWidth="1"/>
    <col min="8443" max="8444" width="14.28515625" style="1" bestFit="1" customWidth="1"/>
    <col min="8445" max="8445" width="14.5703125" style="1" customWidth="1"/>
    <col min="8446" max="8695" width="9.140625" style="1"/>
    <col min="8696" max="8696" width="7.5703125" style="1" bestFit="1" customWidth="1"/>
    <col min="8697" max="8697" width="37.5703125" style="1" customWidth="1"/>
    <col min="8698" max="8698" width="10.85546875" style="1" bestFit="1" customWidth="1"/>
    <col min="8699" max="8700" width="14.28515625" style="1" bestFit="1" customWidth="1"/>
    <col min="8701" max="8701" width="14.5703125" style="1" customWidth="1"/>
    <col min="8702" max="8951" width="9.140625" style="1"/>
    <col min="8952" max="8952" width="7.5703125" style="1" bestFit="1" customWidth="1"/>
    <col min="8953" max="8953" width="37.5703125" style="1" customWidth="1"/>
    <col min="8954" max="8954" width="10.85546875" style="1" bestFit="1" customWidth="1"/>
    <col min="8955" max="8956" width="14.28515625" style="1" bestFit="1" customWidth="1"/>
    <col min="8957" max="8957" width="14.5703125" style="1" customWidth="1"/>
    <col min="8958" max="9207" width="9.140625" style="1"/>
    <col min="9208" max="9208" width="7.5703125" style="1" bestFit="1" customWidth="1"/>
    <col min="9209" max="9209" width="37.5703125" style="1" customWidth="1"/>
    <col min="9210" max="9210" width="10.85546875" style="1" bestFit="1" customWidth="1"/>
    <col min="9211" max="9212" width="14.28515625" style="1" bestFit="1" customWidth="1"/>
    <col min="9213" max="9213" width="14.5703125" style="1" customWidth="1"/>
    <col min="9214" max="9463" width="9.140625" style="1"/>
    <col min="9464" max="9464" width="7.5703125" style="1" bestFit="1" customWidth="1"/>
    <col min="9465" max="9465" width="37.5703125" style="1" customWidth="1"/>
    <col min="9466" max="9466" width="10.85546875" style="1" bestFit="1" customWidth="1"/>
    <col min="9467" max="9468" width="14.28515625" style="1" bestFit="1" customWidth="1"/>
    <col min="9469" max="9469" width="14.5703125" style="1" customWidth="1"/>
    <col min="9470" max="9719" width="9.140625" style="1"/>
    <col min="9720" max="9720" width="7.5703125" style="1" bestFit="1" customWidth="1"/>
    <col min="9721" max="9721" width="37.5703125" style="1" customWidth="1"/>
    <col min="9722" max="9722" width="10.85546875" style="1" bestFit="1" customWidth="1"/>
    <col min="9723" max="9724" width="14.28515625" style="1" bestFit="1" customWidth="1"/>
    <col min="9725" max="9725" width="14.5703125" style="1" customWidth="1"/>
    <col min="9726" max="9975" width="9.140625" style="1"/>
    <col min="9976" max="9976" width="7.5703125" style="1" bestFit="1" customWidth="1"/>
    <col min="9977" max="9977" width="37.5703125" style="1" customWidth="1"/>
    <col min="9978" max="9978" width="10.85546875" style="1" bestFit="1" customWidth="1"/>
    <col min="9979" max="9980" width="14.28515625" style="1" bestFit="1" customWidth="1"/>
    <col min="9981" max="9981" width="14.5703125" style="1" customWidth="1"/>
    <col min="9982" max="10231" width="9.140625" style="1"/>
    <col min="10232" max="10232" width="7.5703125" style="1" bestFit="1" customWidth="1"/>
    <col min="10233" max="10233" width="37.5703125" style="1" customWidth="1"/>
    <col min="10234" max="10234" width="10.85546875" style="1" bestFit="1" customWidth="1"/>
    <col min="10235" max="10236" width="14.28515625" style="1" bestFit="1" customWidth="1"/>
    <col min="10237" max="10237" width="14.5703125" style="1" customWidth="1"/>
    <col min="10238" max="10487" width="9.140625" style="1"/>
    <col min="10488" max="10488" width="7.5703125" style="1" bestFit="1" customWidth="1"/>
    <col min="10489" max="10489" width="37.5703125" style="1" customWidth="1"/>
    <col min="10490" max="10490" width="10.85546875" style="1" bestFit="1" customWidth="1"/>
    <col min="10491" max="10492" width="14.28515625" style="1" bestFit="1" customWidth="1"/>
    <col min="10493" max="10493" width="14.5703125" style="1" customWidth="1"/>
    <col min="10494" max="10743" width="9.140625" style="1"/>
    <col min="10744" max="10744" width="7.5703125" style="1" bestFit="1" customWidth="1"/>
    <col min="10745" max="10745" width="37.5703125" style="1" customWidth="1"/>
    <col min="10746" max="10746" width="10.85546875" style="1" bestFit="1" customWidth="1"/>
    <col min="10747" max="10748" width="14.28515625" style="1" bestFit="1" customWidth="1"/>
    <col min="10749" max="10749" width="14.5703125" style="1" customWidth="1"/>
    <col min="10750" max="10999" width="9.140625" style="1"/>
    <col min="11000" max="11000" width="7.5703125" style="1" bestFit="1" customWidth="1"/>
    <col min="11001" max="11001" width="37.5703125" style="1" customWidth="1"/>
    <col min="11002" max="11002" width="10.85546875" style="1" bestFit="1" customWidth="1"/>
    <col min="11003" max="11004" width="14.28515625" style="1" bestFit="1" customWidth="1"/>
    <col min="11005" max="11005" width="14.5703125" style="1" customWidth="1"/>
    <col min="11006" max="11255" width="9.140625" style="1"/>
    <col min="11256" max="11256" width="7.5703125" style="1" bestFit="1" customWidth="1"/>
    <col min="11257" max="11257" width="37.5703125" style="1" customWidth="1"/>
    <col min="11258" max="11258" width="10.85546875" style="1" bestFit="1" customWidth="1"/>
    <col min="11259" max="11260" width="14.28515625" style="1" bestFit="1" customWidth="1"/>
    <col min="11261" max="11261" width="14.5703125" style="1" customWidth="1"/>
    <col min="11262" max="11511" width="9.140625" style="1"/>
    <col min="11512" max="11512" width="7.5703125" style="1" bestFit="1" customWidth="1"/>
    <col min="11513" max="11513" width="37.5703125" style="1" customWidth="1"/>
    <col min="11514" max="11514" width="10.85546875" style="1" bestFit="1" customWidth="1"/>
    <col min="11515" max="11516" width="14.28515625" style="1" bestFit="1" customWidth="1"/>
    <col min="11517" max="11517" width="14.5703125" style="1" customWidth="1"/>
    <col min="11518" max="11767" width="9.140625" style="1"/>
    <col min="11768" max="11768" width="7.5703125" style="1" bestFit="1" customWidth="1"/>
    <col min="11769" max="11769" width="37.5703125" style="1" customWidth="1"/>
    <col min="11770" max="11770" width="10.85546875" style="1" bestFit="1" customWidth="1"/>
    <col min="11771" max="11772" width="14.28515625" style="1" bestFit="1" customWidth="1"/>
    <col min="11773" max="11773" width="14.5703125" style="1" customWidth="1"/>
    <col min="11774" max="12023" width="9.140625" style="1"/>
    <col min="12024" max="12024" width="7.5703125" style="1" bestFit="1" customWidth="1"/>
    <col min="12025" max="12025" width="37.5703125" style="1" customWidth="1"/>
    <col min="12026" max="12026" width="10.85546875" style="1" bestFit="1" customWidth="1"/>
    <col min="12027" max="12028" width="14.28515625" style="1" bestFit="1" customWidth="1"/>
    <col min="12029" max="12029" width="14.5703125" style="1" customWidth="1"/>
    <col min="12030" max="12279" width="9.140625" style="1"/>
    <col min="12280" max="12280" width="7.5703125" style="1" bestFit="1" customWidth="1"/>
    <col min="12281" max="12281" width="37.5703125" style="1" customWidth="1"/>
    <col min="12282" max="12282" width="10.85546875" style="1" bestFit="1" customWidth="1"/>
    <col min="12283" max="12284" width="14.28515625" style="1" bestFit="1" customWidth="1"/>
    <col min="12285" max="12285" width="14.5703125" style="1" customWidth="1"/>
    <col min="12286" max="12535" width="9.140625" style="1"/>
    <col min="12536" max="12536" width="7.5703125" style="1" bestFit="1" customWidth="1"/>
    <col min="12537" max="12537" width="37.5703125" style="1" customWidth="1"/>
    <col min="12538" max="12538" width="10.85546875" style="1" bestFit="1" customWidth="1"/>
    <col min="12539" max="12540" width="14.28515625" style="1" bestFit="1" customWidth="1"/>
    <col min="12541" max="12541" width="14.5703125" style="1" customWidth="1"/>
    <col min="12542" max="12791" width="9.140625" style="1"/>
    <col min="12792" max="12792" width="7.5703125" style="1" bestFit="1" customWidth="1"/>
    <col min="12793" max="12793" width="37.5703125" style="1" customWidth="1"/>
    <col min="12794" max="12794" width="10.85546875" style="1" bestFit="1" customWidth="1"/>
    <col min="12795" max="12796" width="14.28515625" style="1" bestFit="1" customWidth="1"/>
    <col min="12797" max="12797" width="14.5703125" style="1" customWidth="1"/>
    <col min="12798" max="13047" width="9.140625" style="1"/>
    <col min="13048" max="13048" width="7.5703125" style="1" bestFit="1" customWidth="1"/>
    <col min="13049" max="13049" width="37.5703125" style="1" customWidth="1"/>
    <col min="13050" max="13050" width="10.85546875" style="1" bestFit="1" customWidth="1"/>
    <col min="13051" max="13052" width="14.28515625" style="1" bestFit="1" customWidth="1"/>
    <col min="13053" max="13053" width="14.5703125" style="1" customWidth="1"/>
    <col min="13054" max="13303" width="9.140625" style="1"/>
    <col min="13304" max="13304" width="7.5703125" style="1" bestFit="1" customWidth="1"/>
    <col min="13305" max="13305" width="37.5703125" style="1" customWidth="1"/>
    <col min="13306" max="13306" width="10.85546875" style="1" bestFit="1" customWidth="1"/>
    <col min="13307" max="13308" width="14.28515625" style="1" bestFit="1" customWidth="1"/>
    <col min="13309" max="13309" width="14.5703125" style="1" customWidth="1"/>
    <col min="13310" max="13559" width="9.140625" style="1"/>
    <col min="13560" max="13560" width="7.5703125" style="1" bestFit="1" customWidth="1"/>
    <col min="13561" max="13561" width="37.5703125" style="1" customWidth="1"/>
    <col min="13562" max="13562" width="10.85546875" style="1" bestFit="1" customWidth="1"/>
    <col min="13563" max="13564" width="14.28515625" style="1" bestFit="1" customWidth="1"/>
    <col min="13565" max="13565" width="14.5703125" style="1" customWidth="1"/>
    <col min="13566" max="13815" width="9.140625" style="1"/>
    <col min="13816" max="13816" width="7.5703125" style="1" bestFit="1" customWidth="1"/>
    <col min="13817" max="13817" width="37.5703125" style="1" customWidth="1"/>
    <col min="13818" max="13818" width="10.85546875" style="1" bestFit="1" customWidth="1"/>
    <col min="13819" max="13820" width="14.28515625" style="1" bestFit="1" customWidth="1"/>
    <col min="13821" max="13821" width="14.5703125" style="1" customWidth="1"/>
    <col min="13822" max="14071" width="9.140625" style="1"/>
    <col min="14072" max="14072" width="7.5703125" style="1" bestFit="1" customWidth="1"/>
    <col min="14073" max="14073" width="37.5703125" style="1" customWidth="1"/>
    <col min="14074" max="14074" width="10.85546875" style="1" bestFit="1" customWidth="1"/>
    <col min="14075" max="14076" width="14.28515625" style="1" bestFit="1" customWidth="1"/>
    <col min="14077" max="14077" width="14.5703125" style="1" customWidth="1"/>
    <col min="14078" max="14327" width="9.140625" style="1"/>
    <col min="14328" max="14328" width="7.5703125" style="1" bestFit="1" customWidth="1"/>
    <col min="14329" max="14329" width="37.5703125" style="1" customWidth="1"/>
    <col min="14330" max="14330" width="10.85546875" style="1" bestFit="1" customWidth="1"/>
    <col min="14331" max="14332" width="14.28515625" style="1" bestFit="1" customWidth="1"/>
    <col min="14333" max="14333" width="14.5703125" style="1" customWidth="1"/>
    <col min="14334" max="14583" width="9.140625" style="1"/>
    <col min="14584" max="14584" width="7.5703125" style="1" bestFit="1" customWidth="1"/>
    <col min="14585" max="14585" width="37.5703125" style="1" customWidth="1"/>
    <col min="14586" max="14586" width="10.85546875" style="1" bestFit="1" customWidth="1"/>
    <col min="14587" max="14588" width="14.28515625" style="1" bestFit="1" customWidth="1"/>
    <col min="14589" max="14589" width="14.5703125" style="1" customWidth="1"/>
    <col min="14590" max="14839" width="9.140625" style="1"/>
    <col min="14840" max="14840" width="7.5703125" style="1" bestFit="1" customWidth="1"/>
    <col min="14841" max="14841" width="37.5703125" style="1" customWidth="1"/>
    <col min="14842" max="14842" width="10.85546875" style="1" bestFit="1" customWidth="1"/>
    <col min="14843" max="14844" width="14.28515625" style="1" bestFit="1" customWidth="1"/>
    <col min="14845" max="14845" width="14.5703125" style="1" customWidth="1"/>
    <col min="14846" max="15095" width="9.140625" style="1"/>
    <col min="15096" max="15096" width="7.5703125" style="1" bestFit="1" customWidth="1"/>
    <col min="15097" max="15097" width="37.5703125" style="1" customWidth="1"/>
    <col min="15098" max="15098" width="10.85546875" style="1" bestFit="1" customWidth="1"/>
    <col min="15099" max="15100" width="14.28515625" style="1" bestFit="1" customWidth="1"/>
    <col min="15101" max="15101" width="14.5703125" style="1" customWidth="1"/>
    <col min="15102" max="15351" width="9.140625" style="1"/>
    <col min="15352" max="15352" width="7.5703125" style="1" bestFit="1" customWidth="1"/>
    <col min="15353" max="15353" width="37.5703125" style="1" customWidth="1"/>
    <col min="15354" max="15354" width="10.85546875" style="1" bestFit="1" customWidth="1"/>
    <col min="15355" max="15356" width="14.28515625" style="1" bestFit="1" customWidth="1"/>
    <col min="15357" max="15357" width="14.5703125" style="1" customWidth="1"/>
    <col min="15358" max="15607" width="9.140625" style="1"/>
    <col min="15608" max="15608" width="7.5703125" style="1" bestFit="1" customWidth="1"/>
    <col min="15609" max="15609" width="37.5703125" style="1" customWidth="1"/>
    <col min="15610" max="15610" width="10.85546875" style="1" bestFit="1" customWidth="1"/>
    <col min="15611" max="15612" width="14.28515625" style="1" bestFit="1" customWidth="1"/>
    <col min="15613" max="15613" width="14.5703125" style="1" customWidth="1"/>
    <col min="15614" max="15863" width="9.140625" style="1"/>
    <col min="15864" max="15864" width="7.5703125" style="1" bestFit="1" customWidth="1"/>
    <col min="15865" max="15865" width="37.5703125" style="1" customWidth="1"/>
    <col min="15866" max="15866" width="10.85546875" style="1" bestFit="1" customWidth="1"/>
    <col min="15867" max="15868" width="14.28515625" style="1" bestFit="1" customWidth="1"/>
    <col min="15869" max="15869" width="14.5703125" style="1" customWidth="1"/>
    <col min="15870" max="16119" width="9.140625" style="1"/>
    <col min="16120" max="16120" width="7.5703125" style="1" bestFit="1" customWidth="1"/>
    <col min="16121" max="16121" width="37.5703125" style="1" customWidth="1"/>
    <col min="16122" max="16122" width="10.85546875" style="1" bestFit="1" customWidth="1"/>
    <col min="16123" max="16124" width="14.28515625" style="1" bestFit="1" customWidth="1"/>
    <col min="16125" max="16125" width="14.5703125" style="1" customWidth="1"/>
    <col min="16126" max="16384" width="9.140625" style="1"/>
  </cols>
  <sheetData>
    <row r="1" spans="1:6" x14ac:dyDescent="0.25">
      <c r="A1" s="23" t="s">
        <v>155</v>
      </c>
      <c r="B1" s="23"/>
      <c r="C1" s="23"/>
      <c r="D1" s="23"/>
      <c r="E1" s="23"/>
      <c r="F1" s="23"/>
    </row>
    <row r="2" spans="1:6" x14ac:dyDescent="0.25">
      <c r="A2" s="23" t="s">
        <v>9</v>
      </c>
      <c r="B2" s="23"/>
      <c r="C2" s="23"/>
      <c r="D2" s="23"/>
      <c r="E2" s="23"/>
      <c r="F2" s="23"/>
    </row>
    <row r="3" spans="1:6" x14ac:dyDescent="0.25">
      <c r="A3" s="23" t="s">
        <v>150</v>
      </c>
      <c r="B3" s="23"/>
      <c r="C3" s="23"/>
      <c r="D3" s="23"/>
      <c r="E3" s="23"/>
      <c r="F3" s="23"/>
    </row>
    <row r="4" spans="1:6" x14ac:dyDescent="0.25">
      <c r="A4" s="23"/>
      <c r="B4" s="23"/>
      <c r="C4" s="23"/>
      <c r="D4" s="23"/>
      <c r="E4" s="23"/>
      <c r="F4" s="23"/>
    </row>
    <row r="5" spans="1:6" ht="54" customHeight="1" x14ac:dyDescent="0.2">
      <c r="A5" s="22" t="s">
        <v>151</v>
      </c>
      <c r="B5" s="22"/>
      <c r="C5" s="22"/>
      <c r="D5" s="22"/>
      <c r="E5" s="22"/>
      <c r="F5" s="22"/>
    </row>
    <row r="6" spans="1:6" x14ac:dyDescent="0.25">
      <c r="A6" s="21" t="s">
        <v>0</v>
      </c>
      <c r="B6" s="21"/>
      <c r="C6" s="21"/>
      <c r="D6" s="21"/>
      <c r="E6" s="21"/>
      <c r="F6" s="21"/>
    </row>
    <row r="7" spans="1:6" ht="47.25" customHeight="1" x14ac:dyDescent="0.2">
      <c r="A7" s="2" t="s">
        <v>1</v>
      </c>
      <c r="B7" s="2" t="s">
        <v>2</v>
      </c>
      <c r="C7" s="3" t="s">
        <v>3</v>
      </c>
      <c r="D7" s="13" t="s">
        <v>153</v>
      </c>
      <c r="E7" s="11" t="s">
        <v>154</v>
      </c>
      <c r="F7" s="11" t="s">
        <v>152</v>
      </c>
    </row>
    <row r="8" spans="1:6" x14ac:dyDescent="0.25">
      <c r="A8" s="4"/>
      <c r="B8" s="5" t="s">
        <v>4</v>
      </c>
      <c r="C8" s="6" t="s">
        <v>5</v>
      </c>
      <c r="D8" s="14" t="s">
        <v>6</v>
      </c>
      <c r="E8" s="6" t="s">
        <v>7</v>
      </c>
      <c r="F8" s="6" t="s">
        <v>8</v>
      </c>
    </row>
    <row r="9" spans="1:6" x14ac:dyDescent="0.25">
      <c r="A9" s="4" t="s">
        <v>4</v>
      </c>
      <c r="B9" s="8" t="s">
        <v>10</v>
      </c>
      <c r="C9" s="9" t="s">
        <v>11</v>
      </c>
      <c r="D9" s="10">
        <v>605390.51094999991</v>
      </c>
      <c r="E9" s="16">
        <v>589200.94857999997</v>
      </c>
      <c r="F9" s="10">
        <f>E9/D9*100</f>
        <v>97.325765422950766</v>
      </c>
    </row>
    <row r="10" spans="1:6" ht="31.5" x14ac:dyDescent="0.25">
      <c r="A10" s="12" t="s">
        <v>5</v>
      </c>
      <c r="B10" s="8" t="s">
        <v>12</v>
      </c>
      <c r="C10" s="9" t="s">
        <v>13</v>
      </c>
      <c r="D10" s="10">
        <v>4466.4049999999997</v>
      </c>
      <c r="E10" s="16">
        <v>4098.8063000000002</v>
      </c>
      <c r="F10" s="10">
        <f t="shared" ref="F10:F56" si="0">E10/D10*100</f>
        <v>91.769696209815294</v>
      </c>
    </row>
    <row r="11" spans="1:6" ht="47.25" x14ac:dyDescent="0.25">
      <c r="A11" s="12" t="s">
        <v>6</v>
      </c>
      <c r="B11" s="8" t="s">
        <v>14</v>
      </c>
      <c r="C11" s="9" t="s">
        <v>15</v>
      </c>
      <c r="D11" s="10">
        <v>50654.706389999999</v>
      </c>
      <c r="E11" s="16">
        <v>48837.183129999998</v>
      </c>
      <c r="F11" s="10">
        <f t="shared" si="0"/>
        <v>96.411936047942802</v>
      </c>
    </row>
    <row r="12" spans="1:6" ht="47.25" x14ac:dyDescent="0.25">
      <c r="A12" s="4" t="s">
        <v>7</v>
      </c>
      <c r="B12" s="8" t="s">
        <v>16</v>
      </c>
      <c r="C12" s="9" t="s">
        <v>17</v>
      </c>
      <c r="D12" s="10">
        <v>228914.18860999998</v>
      </c>
      <c r="E12" s="10">
        <v>224797.77856999999</v>
      </c>
      <c r="F12" s="10">
        <f>E12/D12*100</f>
        <v>98.201767192765359</v>
      </c>
    </row>
    <row r="13" spans="1:6" x14ac:dyDescent="0.25">
      <c r="A13" s="4" t="s">
        <v>8</v>
      </c>
      <c r="B13" s="8" t="s">
        <v>18</v>
      </c>
      <c r="C13" s="9" t="s">
        <v>19</v>
      </c>
      <c r="D13" s="10">
        <v>21.6</v>
      </c>
      <c r="E13" s="10">
        <v>0</v>
      </c>
      <c r="F13" s="10">
        <f>E13/D13*100</f>
        <v>0</v>
      </c>
    </row>
    <row r="14" spans="1:6" ht="31.5" x14ac:dyDescent="0.25">
      <c r="A14" s="12" t="s">
        <v>20</v>
      </c>
      <c r="B14" s="8" t="s">
        <v>21</v>
      </c>
      <c r="C14" s="9" t="s">
        <v>22</v>
      </c>
      <c r="D14" s="10">
        <v>52289.53815</v>
      </c>
      <c r="E14" s="16">
        <v>52021.404049999997</v>
      </c>
      <c r="F14" s="10">
        <f t="shared" si="0"/>
        <v>99.487212720772504</v>
      </c>
    </row>
    <row r="15" spans="1:6" x14ac:dyDescent="0.25">
      <c r="A15" s="12" t="s">
        <v>23</v>
      </c>
      <c r="B15" s="8" t="s">
        <v>24</v>
      </c>
      <c r="C15" s="9" t="s">
        <v>25</v>
      </c>
      <c r="D15" s="10">
        <v>20407.929399999997</v>
      </c>
      <c r="E15" s="16">
        <v>19527.91113</v>
      </c>
      <c r="F15" s="10">
        <f t="shared" si="0"/>
        <v>95.687861062475079</v>
      </c>
    </row>
    <row r="16" spans="1:6" x14ac:dyDescent="0.25">
      <c r="A16" s="4" t="s">
        <v>26</v>
      </c>
      <c r="B16" s="8" t="s">
        <v>27</v>
      </c>
      <c r="C16" s="9" t="s">
        <v>28</v>
      </c>
      <c r="D16" s="10">
        <v>2364.56</v>
      </c>
      <c r="E16" s="10">
        <v>0</v>
      </c>
      <c r="F16" s="10">
        <f t="shared" si="0"/>
        <v>0</v>
      </c>
    </row>
    <row r="17" spans="1:6" x14ac:dyDescent="0.25">
      <c r="A17" s="4" t="s">
        <v>29</v>
      </c>
      <c r="B17" s="8" t="s">
        <v>30</v>
      </c>
      <c r="C17" s="9" t="s">
        <v>31</v>
      </c>
      <c r="D17" s="10">
        <v>246271.58339999997</v>
      </c>
      <c r="E17" s="16">
        <v>239917.86540000001</v>
      </c>
      <c r="F17" s="10">
        <f t="shared" si="0"/>
        <v>97.420036078754521</v>
      </c>
    </row>
    <row r="18" spans="1:6" ht="31.5" x14ac:dyDescent="0.25">
      <c r="A18" s="12" t="s">
        <v>32</v>
      </c>
      <c r="B18" s="8" t="s">
        <v>33</v>
      </c>
      <c r="C18" s="9" t="s">
        <v>34</v>
      </c>
      <c r="D18" s="10">
        <v>50101.175659997134</v>
      </c>
      <c r="E18" s="16">
        <v>46486.974569999998</v>
      </c>
      <c r="F18" s="10">
        <f t="shared" si="0"/>
        <v>92.786195049544787</v>
      </c>
    </row>
    <row r="19" spans="1:6" ht="31.5" x14ac:dyDescent="0.25">
      <c r="A19" s="12" t="s">
        <v>35</v>
      </c>
      <c r="B19" s="8" t="s">
        <v>148</v>
      </c>
      <c r="C19" s="9" t="s">
        <v>149</v>
      </c>
      <c r="D19" s="10">
        <v>49906.175659997134</v>
      </c>
      <c r="E19" s="16">
        <v>46381.974569999998</v>
      </c>
      <c r="F19" s="10">
        <f t="shared" si="0"/>
        <v>92.938346720840798</v>
      </c>
    </row>
    <row r="20" spans="1:6" ht="31.5" x14ac:dyDescent="0.25">
      <c r="A20" s="4" t="s">
        <v>36</v>
      </c>
      <c r="B20" s="8" t="s">
        <v>37</v>
      </c>
      <c r="C20" s="9" t="s">
        <v>38</v>
      </c>
      <c r="D20" s="10">
        <v>195</v>
      </c>
      <c r="E20" s="16">
        <v>105</v>
      </c>
      <c r="F20" s="10">
        <f t="shared" si="0"/>
        <v>53.846153846153847</v>
      </c>
    </row>
    <row r="21" spans="1:6" x14ac:dyDescent="0.25">
      <c r="A21" s="4" t="s">
        <v>39</v>
      </c>
      <c r="B21" s="8" t="s">
        <v>40</v>
      </c>
      <c r="C21" s="9" t="s">
        <v>41</v>
      </c>
      <c r="D21" s="10">
        <v>1119427.22123</v>
      </c>
      <c r="E21" s="16">
        <v>1103334.9316400001</v>
      </c>
      <c r="F21" s="10">
        <f t="shared" si="0"/>
        <v>98.562453254234953</v>
      </c>
    </row>
    <row r="22" spans="1:6" x14ac:dyDescent="0.25">
      <c r="A22" s="12" t="s">
        <v>42</v>
      </c>
      <c r="B22" s="8" t="s">
        <v>43</v>
      </c>
      <c r="C22" s="9" t="s">
        <v>44</v>
      </c>
      <c r="D22" s="10">
        <v>7353.3</v>
      </c>
      <c r="E22" s="10">
        <v>7332.4489400000002</v>
      </c>
      <c r="F22" s="10">
        <f t="shared" si="0"/>
        <v>99.71643942175622</v>
      </c>
    </row>
    <row r="23" spans="1:6" x14ac:dyDescent="0.25">
      <c r="A23" s="12" t="s">
        <v>45</v>
      </c>
      <c r="B23" s="8" t="s">
        <v>46</v>
      </c>
      <c r="C23" s="9" t="s">
        <v>47</v>
      </c>
      <c r="D23" s="10">
        <v>274363.022</v>
      </c>
      <c r="E23" s="10">
        <v>273833.08387999999</v>
      </c>
      <c r="F23" s="10">
        <f t="shared" si="0"/>
        <v>99.806847833889208</v>
      </c>
    </row>
    <row r="24" spans="1:6" x14ac:dyDescent="0.25">
      <c r="A24" s="4" t="s">
        <v>48</v>
      </c>
      <c r="B24" s="8" t="s">
        <v>49</v>
      </c>
      <c r="C24" s="9" t="s">
        <v>50</v>
      </c>
      <c r="D24" s="10">
        <v>540561.53200000001</v>
      </c>
      <c r="E24" s="16">
        <v>539796.58265</v>
      </c>
      <c r="F24" s="10">
        <f t="shared" si="0"/>
        <v>99.858489865682856</v>
      </c>
    </row>
    <row r="25" spans="1:6" x14ac:dyDescent="0.25">
      <c r="A25" s="4" t="s">
        <v>51</v>
      </c>
      <c r="B25" s="8" t="s">
        <v>52</v>
      </c>
      <c r="C25" s="9" t="s">
        <v>53</v>
      </c>
      <c r="D25" s="10">
        <v>108647.57697000001</v>
      </c>
      <c r="E25" s="16">
        <v>108555.56273000001</v>
      </c>
      <c r="F25" s="10">
        <f t="shared" si="0"/>
        <v>99.915309441253882</v>
      </c>
    </row>
    <row r="26" spans="1:6" x14ac:dyDescent="0.25">
      <c r="A26" s="12" t="s">
        <v>54</v>
      </c>
      <c r="B26" s="8" t="s">
        <v>55</v>
      </c>
      <c r="C26" s="9" t="s">
        <v>56</v>
      </c>
      <c r="D26" s="10">
        <v>188501.79026000001</v>
      </c>
      <c r="E26" s="16">
        <v>173817.25344</v>
      </c>
      <c r="F26" s="10">
        <f t="shared" si="0"/>
        <v>92.209868776447337</v>
      </c>
    </row>
    <row r="27" spans="1:6" x14ac:dyDescent="0.25">
      <c r="A27" s="12" t="s">
        <v>57</v>
      </c>
      <c r="B27" s="8" t="s">
        <v>58</v>
      </c>
      <c r="C27" s="9" t="s">
        <v>59</v>
      </c>
      <c r="D27" s="10">
        <v>2582556.9574899999</v>
      </c>
      <c r="E27" s="16">
        <v>2557697.0189800002</v>
      </c>
      <c r="F27" s="10">
        <f t="shared" si="0"/>
        <v>99.037390504093224</v>
      </c>
    </row>
    <row r="28" spans="1:6" x14ac:dyDescent="0.25">
      <c r="A28" s="4" t="s">
        <v>60</v>
      </c>
      <c r="B28" s="8" t="s">
        <v>61</v>
      </c>
      <c r="C28" s="9" t="s">
        <v>62</v>
      </c>
      <c r="D28" s="10">
        <v>7723.1220000000003</v>
      </c>
      <c r="E28" s="16">
        <v>7635.9528899999996</v>
      </c>
      <c r="F28" s="10">
        <f t="shared" si="0"/>
        <v>98.871322892477934</v>
      </c>
    </row>
    <row r="29" spans="1:6" x14ac:dyDescent="0.25">
      <c r="A29" s="4" t="s">
        <v>63</v>
      </c>
      <c r="B29" s="8" t="s">
        <v>64</v>
      </c>
      <c r="C29" s="9" t="s">
        <v>65</v>
      </c>
      <c r="D29" s="10">
        <v>2563187.58347</v>
      </c>
      <c r="E29" s="16">
        <v>2538527.0649700002</v>
      </c>
      <c r="F29" s="10">
        <f t="shared" si="0"/>
        <v>99.0378964591185</v>
      </c>
    </row>
    <row r="30" spans="1:6" x14ac:dyDescent="0.25">
      <c r="A30" s="12" t="s">
        <v>66</v>
      </c>
      <c r="B30" s="8" t="s">
        <v>146</v>
      </c>
      <c r="C30" s="9" t="s">
        <v>147</v>
      </c>
      <c r="D30" s="10">
        <v>11646.25202</v>
      </c>
      <c r="E30" s="16">
        <v>11534.001120000001</v>
      </c>
      <c r="F30" s="10">
        <f t="shared" si="0"/>
        <v>99.036162880493819</v>
      </c>
    </row>
    <row r="31" spans="1:6" x14ac:dyDescent="0.25">
      <c r="A31" s="12" t="s">
        <v>67</v>
      </c>
      <c r="B31" s="8" t="s">
        <v>68</v>
      </c>
      <c r="C31" s="9" t="s">
        <v>69</v>
      </c>
      <c r="D31" s="10">
        <v>6148.5</v>
      </c>
      <c r="E31" s="16">
        <v>6129.6896500000003</v>
      </c>
      <c r="F31" s="10">
        <f t="shared" si="0"/>
        <v>99.694066032365626</v>
      </c>
    </row>
    <row r="32" spans="1:6" x14ac:dyDescent="0.25">
      <c r="A32" s="4" t="s">
        <v>70</v>
      </c>
      <c r="B32" s="8" t="s">
        <v>71</v>
      </c>
      <c r="C32" s="9" t="s">
        <v>72</v>
      </c>
      <c r="D32" s="10">
        <v>6148.5</v>
      </c>
      <c r="E32" s="16">
        <v>6129.6896500000003</v>
      </c>
      <c r="F32" s="10">
        <f t="shared" si="0"/>
        <v>99.694066032365626</v>
      </c>
    </row>
    <row r="33" spans="1:6" x14ac:dyDescent="0.25">
      <c r="A33" s="4" t="s">
        <v>73</v>
      </c>
      <c r="B33" s="8" t="s">
        <v>74</v>
      </c>
      <c r="C33" s="9" t="s">
        <v>75</v>
      </c>
      <c r="D33" s="17">
        <f>2287163731.02/1000</f>
        <v>2287163.7310199998</v>
      </c>
      <c r="E33" s="16">
        <v>2229115.2322900002</v>
      </c>
      <c r="F33" s="10">
        <f t="shared" si="0"/>
        <v>97.461987616246788</v>
      </c>
    </row>
    <row r="34" spans="1:6" x14ac:dyDescent="0.25">
      <c r="A34" s="12" t="s">
        <v>76</v>
      </c>
      <c r="B34" s="8" t="s">
        <v>77</v>
      </c>
      <c r="C34" s="9" t="s">
        <v>78</v>
      </c>
      <c r="D34" s="18">
        <f>596742428.36/1000</f>
        <v>596742.42836000002</v>
      </c>
      <c r="E34" s="16">
        <v>592475.55307999998</v>
      </c>
      <c r="F34" s="10">
        <f t="shared" si="0"/>
        <v>99.284972028597579</v>
      </c>
    </row>
    <row r="35" spans="1:6" x14ac:dyDescent="0.25">
      <c r="A35" s="12" t="s">
        <v>79</v>
      </c>
      <c r="B35" s="8" t="s">
        <v>80</v>
      </c>
      <c r="C35" s="9" t="s">
        <v>81</v>
      </c>
      <c r="D35" s="18">
        <f>1340190402.56/1000</f>
        <v>1340190.4025599998</v>
      </c>
      <c r="E35" s="16">
        <v>1296635.0059400001</v>
      </c>
      <c r="F35" s="10">
        <f t="shared" si="0"/>
        <v>96.750059056026572</v>
      </c>
    </row>
    <row r="36" spans="1:6" x14ac:dyDescent="0.25">
      <c r="A36" s="4" t="s">
        <v>82</v>
      </c>
      <c r="B36" s="8" t="s">
        <v>83</v>
      </c>
      <c r="C36" s="9" t="s">
        <v>84</v>
      </c>
      <c r="D36" s="18">
        <v>242957.50237</v>
      </c>
      <c r="E36" s="16">
        <v>239918.47751</v>
      </c>
      <c r="F36" s="10">
        <f t="shared" si="0"/>
        <v>98.749153728386673</v>
      </c>
    </row>
    <row r="37" spans="1:6" x14ac:dyDescent="0.25">
      <c r="A37" s="4" t="s">
        <v>85</v>
      </c>
      <c r="B37" s="8" t="s">
        <v>86</v>
      </c>
      <c r="C37" s="9" t="s">
        <v>87</v>
      </c>
      <c r="D37" s="18">
        <v>33333.003159999993</v>
      </c>
      <c r="E37" s="16">
        <v>31353.309010000001</v>
      </c>
      <c r="F37" s="10">
        <f t="shared" si="0"/>
        <v>94.060858721617834</v>
      </c>
    </row>
    <row r="38" spans="1:6" x14ac:dyDescent="0.25">
      <c r="A38" s="12" t="s">
        <v>88</v>
      </c>
      <c r="B38" s="8" t="s">
        <v>89</v>
      </c>
      <c r="C38" s="9" t="s">
        <v>90</v>
      </c>
      <c r="D38" s="18">
        <f>31615369.82/1000</f>
        <v>31615.36982</v>
      </c>
      <c r="E38" s="16">
        <v>30101.98762</v>
      </c>
      <c r="F38" s="10">
        <f t="shared" si="0"/>
        <v>95.213144085878668</v>
      </c>
    </row>
    <row r="39" spans="1:6" x14ac:dyDescent="0.25">
      <c r="A39" s="12" t="s">
        <v>91</v>
      </c>
      <c r="B39" s="8" t="s">
        <v>92</v>
      </c>
      <c r="C39" s="9" t="s">
        <v>93</v>
      </c>
      <c r="D39" s="18">
        <v>42325.024749999997</v>
      </c>
      <c r="E39" s="16">
        <v>38630.899129999998</v>
      </c>
      <c r="F39" s="10">
        <f t="shared" si="0"/>
        <v>91.272006001603117</v>
      </c>
    </row>
    <row r="40" spans="1:6" x14ac:dyDescent="0.25">
      <c r="A40" s="4" t="s">
        <v>94</v>
      </c>
      <c r="B40" s="8" t="s">
        <v>95</v>
      </c>
      <c r="C40" s="9" t="s">
        <v>96</v>
      </c>
      <c r="D40" s="18">
        <v>448505.73184999992</v>
      </c>
      <c r="E40" s="16">
        <v>442988.25715000002</v>
      </c>
      <c r="F40" s="10">
        <f t="shared" si="0"/>
        <v>98.769809545746185</v>
      </c>
    </row>
    <row r="41" spans="1:6" x14ac:dyDescent="0.25">
      <c r="A41" s="4" t="s">
        <v>97</v>
      </c>
      <c r="B41" s="8" t="s">
        <v>98</v>
      </c>
      <c r="C41" s="9" t="s">
        <v>99</v>
      </c>
      <c r="D41" s="18">
        <v>349245.65945999994</v>
      </c>
      <c r="E41" s="16">
        <v>348187.65581000003</v>
      </c>
      <c r="F41" s="10">
        <f t="shared" si="0"/>
        <v>99.69706032950107</v>
      </c>
    </row>
    <row r="42" spans="1:6" x14ac:dyDescent="0.25">
      <c r="A42" s="12" t="s">
        <v>100</v>
      </c>
      <c r="B42" s="8" t="s">
        <v>101</v>
      </c>
      <c r="C42" s="9" t="s">
        <v>102</v>
      </c>
      <c r="D42" s="18">
        <v>99260.072390000001</v>
      </c>
      <c r="E42" s="16">
        <v>94800.601339999994</v>
      </c>
      <c r="F42" s="10">
        <f t="shared" si="0"/>
        <v>95.50728611956032</v>
      </c>
    </row>
    <row r="43" spans="1:6" x14ac:dyDescent="0.25">
      <c r="A43" s="12" t="s">
        <v>103</v>
      </c>
      <c r="B43" s="8" t="s">
        <v>104</v>
      </c>
      <c r="C43" s="9" t="s">
        <v>105</v>
      </c>
      <c r="D43" s="18">
        <v>5727.4435999999996</v>
      </c>
      <c r="E43" s="16">
        <v>5639.00342</v>
      </c>
      <c r="F43" s="10">
        <f t="shared" si="0"/>
        <v>98.45585245047198</v>
      </c>
    </row>
    <row r="44" spans="1:6" x14ac:dyDescent="0.25">
      <c r="A44" s="4" t="s">
        <v>106</v>
      </c>
      <c r="B44" s="8" t="s">
        <v>107</v>
      </c>
      <c r="C44" s="9" t="s">
        <v>108</v>
      </c>
      <c r="D44" s="18">
        <v>5727.4435999999996</v>
      </c>
      <c r="E44" s="16">
        <v>5639.00342</v>
      </c>
      <c r="F44" s="10">
        <f t="shared" si="0"/>
        <v>98.45585245047198</v>
      </c>
    </row>
    <row r="45" spans="1:6" x14ac:dyDescent="0.25">
      <c r="A45" s="4" t="s">
        <v>109</v>
      </c>
      <c r="B45" s="8" t="s">
        <v>110</v>
      </c>
      <c r="C45" s="9" t="s">
        <v>111</v>
      </c>
      <c r="D45" s="18">
        <f>181939055.1/1000</f>
        <v>181939.0551</v>
      </c>
      <c r="E45" s="16">
        <v>166249.70762</v>
      </c>
      <c r="F45" s="10">
        <f t="shared" si="0"/>
        <v>91.376591754103259</v>
      </c>
    </row>
    <row r="46" spans="1:6" x14ac:dyDescent="0.25">
      <c r="A46" s="12" t="s">
        <v>112</v>
      </c>
      <c r="B46" s="8" t="s">
        <v>113</v>
      </c>
      <c r="C46" s="9" t="s">
        <v>114</v>
      </c>
      <c r="D46" s="18">
        <v>4254.4219999999996</v>
      </c>
      <c r="E46" s="16">
        <v>3724.8048199999998</v>
      </c>
      <c r="F46" s="10">
        <f t="shared" si="0"/>
        <v>87.551371725700932</v>
      </c>
    </row>
    <row r="47" spans="1:6" x14ac:dyDescent="0.25">
      <c r="A47" s="12" t="s">
        <v>115</v>
      </c>
      <c r="B47" s="8" t="s">
        <v>116</v>
      </c>
      <c r="C47" s="9" t="s">
        <v>117</v>
      </c>
      <c r="D47" s="18">
        <v>161658.84880000001</v>
      </c>
      <c r="E47" s="16">
        <v>149204.61866000001</v>
      </c>
      <c r="F47" s="10">
        <f t="shared" si="0"/>
        <v>92.295979940196133</v>
      </c>
    </row>
    <row r="48" spans="1:6" x14ac:dyDescent="0.25">
      <c r="A48" s="4" t="s">
        <v>118</v>
      </c>
      <c r="B48" s="8" t="s">
        <v>119</v>
      </c>
      <c r="C48" s="9" t="s">
        <v>120</v>
      </c>
      <c r="D48" s="18">
        <f>12246584.3/1000</f>
        <v>12246.5843</v>
      </c>
      <c r="E48" s="16">
        <v>11146.59195</v>
      </c>
      <c r="F48" s="10">
        <f t="shared" si="0"/>
        <v>91.017966127910455</v>
      </c>
    </row>
    <row r="49" spans="1:6" x14ac:dyDescent="0.25">
      <c r="A49" s="4" t="s">
        <v>121</v>
      </c>
      <c r="B49" s="8" t="s">
        <v>122</v>
      </c>
      <c r="C49" s="9" t="s">
        <v>123</v>
      </c>
      <c r="D49" s="18">
        <v>3779.2</v>
      </c>
      <c r="E49" s="16">
        <v>2173.6921900000002</v>
      </c>
      <c r="F49" s="10">
        <f t="shared" si="0"/>
        <v>57.517257356054195</v>
      </c>
    </row>
    <row r="50" spans="1:6" x14ac:dyDescent="0.25">
      <c r="A50" s="12" t="s">
        <v>124</v>
      </c>
      <c r="B50" s="8" t="s">
        <v>125</v>
      </c>
      <c r="C50" s="9" t="s">
        <v>126</v>
      </c>
      <c r="D50" s="18">
        <v>2994.9</v>
      </c>
      <c r="E50" s="16">
        <v>2275.5071600000001</v>
      </c>
      <c r="F50" s="10">
        <f t="shared" si="0"/>
        <v>75.979403652876556</v>
      </c>
    </row>
    <row r="51" spans="1:6" x14ac:dyDescent="0.25">
      <c r="A51" s="12" t="s">
        <v>127</v>
      </c>
      <c r="B51" s="8" t="s">
        <v>128</v>
      </c>
      <c r="C51" s="9" t="s">
        <v>129</v>
      </c>
      <c r="D51" s="18">
        <v>2994.9</v>
      </c>
      <c r="E51" s="16">
        <v>2275.5071600000001</v>
      </c>
      <c r="F51" s="10">
        <f t="shared" si="0"/>
        <v>75.979403652876556</v>
      </c>
    </row>
    <row r="52" spans="1:6" x14ac:dyDescent="0.25">
      <c r="A52" s="4" t="s">
        <v>130</v>
      </c>
      <c r="B52" s="8" t="s">
        <v>131</v>
      </c>
      <c r="C52" s="9" t="s">
        <v>132</v>
      </c>
      <c r="D52" s="18">
        <v>21188.553</v>
      </c>
      <c r="E52" s="16">
        <v>20939.02577</v>
      </c>
      <c r="F52" s="10">
        <f t="shared" si="0"/>
        <v>98.822348888100095</v>
      </c>
    </row>
    <row r="53" spans="1:6" x14ac:dyDescent="0.25">
      <c r="A53" s="4" t="s">
        <v>133</v>
      </c>
      <c r="B53" s="8" t="s">
        <v>134</v>
      </c>
      <c r="C53" s="9" t="s">
        <v>135</v>
      </c>
      <c r="D53" s="18">
        <v>21188.553</v>
      </c>
      <c r="E53" s="16">
        <v>20939.02577</v>
      </c>
      <c r="F53" s="10">
        <f t="shared" si="0"/>
        <v>98.822348888100095</v>
      </c>
    </row>
    <row r="54" spans="1:6" ht="31.5" x14ac:dyDescent="0.25">
      <c r="A54" s="4" t="s">
        <v>136</v>
      </c>
      <c r="B54" s="8" t="s">
        <v>139</v>
      </c>
      <c r="C54" s="9" t="s">
        <v>140</v>
      </c>
      <c r="D54" s="18">
        <v>670706.55512000003</v>
      </c>
      <c r="E54" s="16">
        <v>656656.32279999997</v>
      </c>
      <c r="F54" s="10">
        <f t="shared" si="0"/>
        <v>97.905159534710933</v>
      </c>
    </row>
    <row r="55" spans="1:6" ht="31.5" x14ac:dyDescent="0.25">
      <c r="A55" s="4" t="s">
        <v>137</v>
      </c>
      <c r="B55" s="8" t="s">
        <v>141</v>
      </c>
      <c r="C55" s="9" t="s">
        <v>142</v>
      </c>
      <c r="D55" s="18">
        <v>217717.34</v>
      </c>
      <c r="E55" s="16">
        <v>217717.34</v>
      </c>
      <c r="F55" s="10">
        <f t="shared" si="0"/>
        <v>100</v>
      </c>
    </row>
    <row r="56" spans="1:6" x14ac:dyDescent="0.25">
      <c r="A56" s="4" t="s">
        <v>138</v>
      </c>
      <c r="B56" s="8" t="s">
        <v>143</v>
      </c>
      <c r="C56" s="9" t="s">
        <v>144</v>
      </c>
      <c r="D56" s="18">
        <v>452989.21512000001</v>
      </c>
      <c r="E56" s="16">
        <v>438938.9828</v>
      </c>
      <c r="F56" s="10">
        <f t="shared" si="0"/>
        <v>96.898329617786146</v>
      </c>
    </row>
    <row r="57" spans="1:6" x14ac:dyDescent="0.25">
      <c r="A57" s="19" t="s">
        <v>145</v>
      </c>
      <c r="B57" s="20"/>
      <c r="C57" s="9"/>
      <c r="D57" s="10">
        <f>D9+D18+D21+D27+D31+D33+D40+D43+D45+D50+D52+D54</f>
        <v>7981850.3350199983</v>
      </c>
      <c r="E57" s="16">
        <f>E9+E18+E21+E27+E31+E33+E40+E43+E45+E50+E52+E54</f>
        <v>7826712.6196300006</v>
      </c>
      <c r="F57" s="10">
        <f>E57/D57*100</f>
        <v>98.056369026247737</v>
      </c>
    </row>
  </sheetData>
  <mergeCells count="7">
    <mergeCell ref="A57:B57"/>
    <mergeCell ref="A6:F6"/>
    <mergeCell ref="A5:F5"/>
    <mergeCell ref="A1:F1"/>
    <mergeCell ref="A2:F2"/>
    <mergeCell ref="A3:F3"/>
    <mergeCell ref="A4:F4"/>
  </mergeCells>
  <pageMargins left="0.78740157480314965" right="0.39370078740157483" top="0.78740157480314965" bottom="0.78740157480314965" header="0.51181102362204722" footer="0.51181102362204722"/>
  <pageSetup paperSize="9" scale="58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функционал</vt:lpstr>
      <vt:lpstr>функционал!Заголовки_для_печати</vt:lpstr>
      <vt:lpstr>функционал!Область_печати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Усольцев В.В.</cp:lastModifiedBy>
  <cp:lastPrinted>2022-03-29T05:27:22Z</cp:lastPrinted>
  <dcterms:created xsi:type="dcterms:W3CDTF">2013-11-15T07:19:35Z</dcterms:created>
  <dcterms:modified xsi:type="dcterms:W3CDTF">2022-04-22T05:00:15Z</dcterms:modified>
</cp:coreProperties>
</file>