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Расчетные файлы\"/>
    </mc:Choice>
  </mc:AlternateContent>
  <xr:revisionPtr revIDLastSave="0" documentId="8_{A021E961-AD29-471C-9E3A-6D82A4F912F7}" xr6:coauthVersionLast="45" xr6:coauthVersionMax="45" xr10:uidLastSave="{00000000-0000-0000-0000-000000000000}"/>
  <bookViews>
    <workbookView xWindow="-120" yWindow="-120" windowWidth="29040" windowHeight="15840" xr2:uid="{7685B14D-3D34-4538-978B-4B8E96A0D175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9" i="1" l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  <c r="B30" i="1" l="1"/>
</calcChain>
</file>

<file path=xl/sharedStrings.xml><?xml version="1.0" encoding="utf-8"?>
<sst xmlns="http://schemas.openxmlformats.org/spreadsheetml/2006/main" count="32" uniqueCount="23">
  <si>
    <t xml:space="preserve">Наименование муниципального образования </t>
  </si>
  <si>
    <t xml:space="preserve">Численность постоянного населения </t>
  </si>
  <si>
    <t>Индекс бюджетных расходов по отрасли "Местное самоуправление"</t>
  </si>
  <si>
    <t>Индекс бюджетных расходов по содержанию объектов внешнего благоустройства</t>
  </si>
  <si>
    <t>Индекс бюджетных расходов по прочим отраслям</t>
  </si>
  <si>
    <t>Нормирование индексов бюджетных расходов</t>
  </si>
  <si>
    <t>Сводный индекс бюджетных расходов</t>
  </si>
  <si>
    <t>по отрасли "Местное самоуправление"</t>
  </si>
  <si>
    <t>по содержанию объектов внешнего благоустройства</t>
  </si>
  <si>
    <t>по прочим отраслям</t>
  </si>
  <si>
    <t>Дата статистики</t>
  </si>
  <si>
    <t>01.01.2023</t>
  </si>
  <si>
    <t>2024</t>
  </si>
  <si>
    <t>Единицы измерения</t>
  </si>
  <si>
    <t>человек</t>
  </si>
  <si>
    <t>Обозначение</t>
  </si>
  <si>
    <t>Ni</t>
  </si>
  <si>
    <t>ИБРмсу(i)</t>
  </si>
  <si>
    <t>ИБРбу(i)</t>
  </si>
  <si>
    <t>ИБРпроч(i)</t>
  </si>
  <si>
    <t>ИБРi</t>
  </si>
  <si>
    <t>Итого</t>
  </si>
  <si>
    <t>Расчет сводного индекса бюджетных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</si>
</sst>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7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ramovaAA\Desktop\&#1088;&#1072;&#1089;&#1095;&#1077;&#1090;%20&#1076;&#1086;&#1090;&#1072;&#1094;&#1080;&#1081;%202024%20&#1088;&#1072;&#1073;&#1086;&#1095;&#1080;&#1081;%20&#1074;&#1072;&#1088;&#1080;&#1072;&#1085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"/>
      <sheetName val="ИБР_мсу"/>
      <sheetName val="ИБР_бу"/>
      <sheetName val="ИБР_прочие"/>
      <sheetName val="ИБР_культура_не нужен !!!"/>
      <sheetName val="Исходные данные"/>
      <sheetName val="прогноз доходов"/>
      <sheetName val="прогноз расходов"/>
      <sheetName val="ИБР_общий, БО, дотации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Тура</v>
          </cell>
          <cell r="B6">
            <v>4369</v>
          </cell>
        </row>
        <row r="7">
          <cell r="A7" t="str">
            <v>Тутончаны</v>
          </cell>
          <cell r="B7">
            <v>194</v>
          </cell>
        </row>
        <row r="8">
          <cell r="A8" t="str">
            <v>Нидым</v>
          </cell>
          <cell r="B8">
            <v>140</v>
          </cell>
        </row>
        <row r="9">
          <cell r="A9" t="str">
            <v>Эконда</v>
          </cell>
          <cell r="B9">
            <v>331</v>
          </cell>
        </row>
        <row r="10">
          <cell r="A10" t="str">
            <v>Юкта</v>
          </cell>
          <cell r="B10">
            <v>86</v>
          </cell>
        </row>
        <row r="11">
          <cell r="A11" t="str">
            <v>Чиринда</v>
          </cell>
          <cell r="B11">
            <v>226</v>
          </cell>
        </row>
        <row r="12">
          <cell r="A12" t="str">
            <v>Ессей</v>
          </cell>
          <cell r="B12">
            <v>754</v>
          </cell>
        </row>
        <row r="13">
          <cell r="A13" t="str">
            <v>Кислокан</v>
          </cell>
          <cell r="B13">
            <v>130</v>
          </cell>
        </row>
        <row r="14">
          <cell r="A14" t="str">
            <v>Учами</v>
          </cell>
          <cell r="B14">
            <v>82</v>
          </cell>
        </row>
        <row r="15">
          <cell r="A15" t="str">
            <v>Байкит</v>
          </cell>
          <cell r="B15">
            <v>2879</v>
          </cell>
        </row>
        <row r="16">
          <cell r="A16" t="str">
            <v>Полигус</v>
          </cell>
          <cell r="B16">
            <v>138</v>
          </cell>
        </row>
        <row r="17">
          <cell r="A17" t="str">
            <v>Суринда</v>
          </cell>
          <cell r="B17">
            <v>337</v>
          </cell>
        </row>
        <row r="18">
          <cell r="A18" t="str">
            <v>Ошарово</v>
          </cell>
          <cell r="B18">
            <v>75</v>
          </cell>
        </row>
        <row r="19">
          <cell r="A19" t="str">
            <v>Суломай</v>
          </cell>
          <cell r="B19">
            <v>187</v>
          </cell>
        </row>
        <row r="20">
          <cell r="A20" t="str">
            <v>Кузьмовка</v>
          </cell>
          <cell r="B20">
            <v>198</v>
          </cell>
        </row>
        <row r="21">
          <cell r="A21" t="str">
            <v>Бурный</v>
          </cell>
          <cell r="B21">
            <v>197</v>
          </cell>
        </row>
        <row r="22">
          <cell r="A22" t="str">
            <v>Мирюга</v>
          </cell>
          <cell r="B22">
            <v>36</v>
          </cell>
        </row>
        <row r="23">
          <cell r="A23" t="str">
            <v>Куюмба</v>
          </cell>
          <cell r="B23">
            <v>138</v>
          </cell>
        </row>
        <row r="24">
          <cell r="A24" t="str">
            <v>Ванавара</v>
          </cell>
          <cell r="B24">
            <v>2577</v>
          </cell>
        </row>
        <row r="25">
          <cell r="A25" t="str">
            <v>Чемдальск</v>
          </cell>
          <cell r="B25">
            <v>27</v>
          </cell>
        </row>
        <row r="26">
          <cell r="A26" t="str">
            <v>Оскоба</v>
          </cell>
          <cell r="B26">
            <v>10</v>
          </cell>
        </row>
        <row r="27">
          <cell r="A27" t="str">
            <v>Стрелка-Чуня</v>
          </cell>
          <cell r="B27">
            <v>131</v>
          </cell>
        </row>
        <row r="28">
          <cell r="A28" t="str">
            <v>Муторай</v>
          </cell>
          <cell r="B28">
            <v>69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FACD1-0BD5-4876-9DA3-8BEC2772FB6C}">
  <dimension ref="A1:I30"/>
  <sheetViews>
    <sheetView tabSelected="1" workbookViewId="0">
      <selection activeCell="M30" sqref="M30"/>
    </sheetView>
  </sheetViews>
  <sheetFormatPr defaultRowHeight="15" x14ac:dyDescent="0.25"/>
  <cols>
    <col min="1" max="1" width="13.28515625" customWidth="1"/>
    <col min="2" max="2" width="12.28515625" customWidth="1"/>
    <col min="3" max="3" width="14" customWidth="1"/>
    <col min="4" max="4" width="14.28515625" customWidth="1"/>
    <col min="5" max="5" width="12.85546875" customWidth="1"/>
    <col min="6" max="6" width="15.140625" customWidth="1"/>
    <col min="7" max="7" width="14.140625" customWidth="1"/>
    <col min="8" max="8" width="13.140625" customWidth="1"/>
    <col min="9" max="9" width="14.42578125" customWidth="1"/>
  </cols>
  <sheetData>
    <row r="1" spans="1:9" ht="15.75" x14ac:dyDescent="0.25">
      <c r="A1" s="13" t="s">
        <v>22</v>
      </c>
      <c r="B1" s="13"/>
      <c r="C1" s="13"/>
      <c r="D1" s="13"/>
      <c r="E1" s="13"/>
      <c r="F1" s="13"/>
      <c r="G1" s="13"/>
      <c r="H1" s="13"/>
      <c r="I1" s="13"/>
    </row>
    <row r="2" spans="1:9" ht="24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3"/>
      <c r="H2" s="4"/>
      <c r="I2" s="1" t="s">
        <v>6</v>
      </c>
    </row>
    <row r="3" spans="1:9" ht="47.25" customHeight="1" x14ac:dyDescent="0.25">
      <c r="A3" s="5"/>
      <c r="B3" s="5"/>
      <c r="C3" s="5"/>
      <c r="D3" s="5"/>
      <c r="E3" s="5"/>
      <c r="F3" s="6" t="s">
        <v>7</v>
      </c>
      <c r="G3" s="6" t="s">
        <v>8</v>
      </c>
      <c r="H3" s="6" t="s">
        <v>9</v>
      </c>
      <c r="I3" s="5"/>
    </row>
    <row r="4" spans="1:9" ht="17.25" customHeight="1" x14ac:dyDescent="0.25">
      <c r="A4" s="7" t="s">
        <v>10</v>
      </c>
      <c r="B4" s="7" t="s">
        <v>11</v>
      </c>
      <c r="C4" s="7" t="s">
        <v>12</v>
      </c>
      <c r="D4" s="7" t="s">
        <v>12</v>
      </c>
      <c r="E4" s="7" t="s">
        <v>12</v>
      </c>
      <c r="F4" s="7" t="s">
        <v>12</v>
      </c>
      <c r="G4" s="7" t="s">
        <v>12</v>
      </c>
      <c r="H4" s="7" t="s">
        <v>12</v>
      </c>
      <c r="I4" s="7" t="s">
        <v>12</v>
      </c>
    </row>
    <row r="5" spans="1:9" ht="20.25" customHeight="1" x14ac:dyDescent="0.25">
      <c r="A5" s="6" t="s">
        <v>13</v>
      </c>
      <c r="B5" s="6" t="s">
        <v>14</v>
      </c>
      <c r="C5" s="6"/>
      <c r="D5" s="6"/>
      <c r="E5" s="6"/>
      <c r="F5" s="6"/>
      <c r="G5" s="6"/>
      <c r="H5" s="6"/>
      <c r="I5" s="6"/>
    </row>
    <row r="6" spans="1:9" ht="13.5" customHeight="1" x14ac:dyDescent="0.25">
      <c r="A6" s="6" t="s">
        <v>15</v>
      </c>
      <c r="B6" s="6" t="s">
        <v>16</v>
      </c>
      <c r="C6" s="6" t="s">
        <v>17</v>
      </c>
      <c r="D6" s="6" t="s">
        <v>18</v>
      </c>
      <c r="E6" s="6" t="s">
        <v>19</v>
      </c>
      <c r="F6" s="6" t="s">
        <v>17</v>
      </c>
      <c r="G6" s="6" t="s">
        <v>18</v>
      </c>
      <c r="H6" s="6" t="s">
        <v>19</v>
      </c>
      <c r="I6" s="6" t="s">
        <v>20</v>
      </c>
    </row>
    <row r="7" spans="1:9" x14ac:dyDescent="0.25">
      <c r="A7" s="8" t="str">
        <f>'[1]Исходные данные'!A6</f>
        <v>Тура</v>
      </c>
      <c r="B7" s="9">
        <f>'[1]Исходные данные'!B6</f>
        <v>4369</v>
      </c>
      <c r="C7" s="9">
        <v>0.83029461137064042</v>
      </c>
      <c r="D7" s="9">
        <v>0.4682379435877555</v>
      </c>
      <c r="E7" s="9">
        <v>1</v>
      </c>
      <c r="F7" s="9">
        <v>0.45949403210998263</v>
      </c>
      <c r="G7" s="9">
        <v>0.40841238893293047</v>
      </c>
      <c r="H7" s="9">
        <v>0.95426195426195426</v>
      </c>
      <c r="I7" s="9">
        <v>0.6545041629480276</v>
      </c>
    </row>
    <row r="8" spans="1:9" ht="14.25" customHeight="1" x14ac:dyDescent="0.25">
      <c r="A8" s="8" t="str">
        <f>'[1]Исходные данные'!A7</f>
        <v>Тутончаны</v>
      </c>
      <c r="B8" s="9">
        <f>'[1]Исходные данные'!B7</f>
        <v>194</v>
      </c>
      <c r="C8" s="9">
        <v>2.9172671416520273</v>
      </c>
      <c r="D8" s="9">
        <v>1.9359975847724809</v>
      </c>
      <c r="E8" s="9">
        <v>1</v>
      </c>
      <c r="F8" s="9">
        <v>1.6144472375255179</v>
      </c>
      <c r="G8" s="9">
        <v>1.688640165525426</v>
      </c>
      <c r="H8" s="9">
        <v>0.95426195426195426</v>
      </c>
      <c r="I8" s="9">
        <v>1.3550630761418658</v>
      </c>
    </row>
    <row r="9" spans="1:9" x14ac:dyDescent="0.25">
      <c r="A9" s="8" t="str">
        <f>'[1]Исходные данные'!A8</f>
        <v>Нидым</v>
      </c>
      <c r="B9" s="9">
        <f>'[1]Исходные данные'!B8</f>
        <v>140</v>
      </c>
      <c r="C9" s="9">
        <v>5.2936708289333687</v>
      </c>
      <c r="D9" s="9">
        <v>2.1690234338818737</v>
      </c>
      <c r="E9" s="9">
        <v>1</v>
      </c>
      <c r="F9" s="9">
        <v>2.9295747804917029</v>
      </c>
      <c r="G9" s="9">
        <v>1.8918929027740792</v>
      </c>
      <c r="H9" s="9">
        <v>0.95426195426195426</v>
      </c>
      <c r="I9" s="9">
        <v>1.9813629377674054</v>
      </c>
    </row>
    <row r="10" spans="1:9" x14ac:dyDescent="0.25">
      <c r="A10" s="8" t="str">
        <f>'[1]Исходные данные'!A9</f>
        <v>Эконда</v>
      </c>
      <c r="B10" s="9">
        <f>'[1]Исходные данные'!B9</f>
        <v>331</v>
      </c>
      <c r="C10" s="9">
        <v>1.3590144853893045</v>
      </c>
      <c r="D10" s="9">
        <v>0.50699068974500794</v>
      </c>
      <c r="E10" s="9">
        <v>1</v>
      </c>
      <c r="F10" s="9">
        <v>0.75209333775701015</v>
      </c>
      <c r="G10" s="9">
        <v>0.44221379664142102</v>
      </c>
      <c r="H10" s="9">
        <v>0.95426195426195426</v>
      </c>
      <c r="I10" s="9">
        <v>0.7922876129086549</v>
      </c>
    </row>
    <row r="11" spans="1:9" x14ac:dyDescent="0.25">
      <c r="A11" s="8" t="str">
        <f>'[1]Исходные данные'!A10</f>
        <v>Юкта</v>
      </c>
      <c r="B11" s="9">
        <f>'[1]Исходные данные'!B10</f>
        <v>86</v>
      </c>
      <c r="C11" s="9">
        <v>10.466778795217847</v>
      </c>
      <c r="D11" s="9">
        <v>5.3893727916526366</v>
      </c>
      <c r="E11" s="9">
        <v>2</v>
      </c>
      <c r="F11" s="9">
        <v>5.7924287667946892</v>
      </c>
      <c r="G11" s="9">
        <v>4.700786527088594</v>
      </c>
      <c r="H11" s="9">
        <v>1.9085239085239085</v>
      </c>
      <c r="I11" s="9">
        <v>4.0576579603440717</v>
      </c>
    </row>
    <row r="12" spans="1:9" x14ac:dyDescent="0.25">
      <c r="A12" s="8" t="str">
        <f>'[1]Исходные данные'!A11</f>
        <v>Чиринда</v>
      </c>
      <c r="B12" s="9">
        <f>'[1]Исходные данные'!B11</f>
        <v>226</v>
      </c>
      <c r="C12" s="9">
        <v>2.1391353883954949</v>
      </c>
      <c r="D12" s="9">
        <v>1.4143608791032247</v>
      </c>
      <c r="E12" s="9">
        <v>1</v>
      </c>
      <c r="F12" s="9">
        <v>1.18382069615074</v>
      </c>
      <c r="G12" s="9">
        <v>1.233651636648212</v>
      </c>
      <c r="H12" s="9">
        <v>0.95426195426195426</v>
      </c>
      <c r="I12" s="9">
        <v>1.09691176623729</v>
      </c>
    </row>
    <row r="13" spans="1:9" x14ac:dyDescent="0.25">
      <c r="A13" s="8" t="str">
        <f>'[1]Исходные данные'!A12</f>
        <v>Ессей</v>
      </c>
      <c r="B13" s="9">
        <f>'[1]Исходные данные'!B12</f>
        <v>754</v>
      </c>
      <c r="C13" s="9">
        <v>1.1378287316236517</v>
      </c>
      <c r="D13" s="9">
        <v>0.80547289321873294</v>
      </c>
      <c r="E13" s="9">
        <v>1</v>
      </c>
      <c r="F13" s="9">
        <v>0.62968674562546534</v>
      </c>
      <c r="G13" s="9">
        <v>0.70255969864289414</v>
      </c>
      <c r="H13" s="9">
        <v>0.95426195426195426</v>
      </c>
      <c r="I13" s="9">
        <v>0.77215235547536154</v>
      </c>
    </row>
    <row r="14" spans="1:9" x14ac:dyDescent="0.25">
      <c r="A14" s="8" t="str">
        <f>'[1]Исходные данные'!A13</f>
        <v>Кислокан</v>
      </c>
      <c r="B14" s="9">
        <f>'[1]Исходные данные'!B13</f>
        <v>130</v>
      </c>
      <c r="C14" s="9">
        <v>4.8397806557312286</v>
      </c>
      <c r="D14" s="9">
        <v>2.7046931888081667</v>
      </c>
      <c r="E14" s="9">
        <v>1</v>
      </c>
      <c r="F14" s="9">
        <v>2.6783870418702733</v>
      </c>
      <c r="G14" s="9">
        <v>2.3591215143903499</v>
      </c>
      <c r="H14" s="9">
        <v>0.95426195426195426</v>
      </c>
      <c r="I14" s="9">
        <v>1.9308861812436771</v>
      </c>
    </row>
    <row r="15" spans="1:9" x14ac:dyDescent="0.25">
      <c r="A15" s="8" t="str">
        <f>'[1]Исходные данные'!A14</f>
        <v>Учами</v>
      </c>
      <c r="B15" s="9">
        <f>'[1]Исходные данные'!B14</f>
        <v>82</v>
      </c>
      <c r="C15" s="9">
        <v>6.2034925224044493</v>
      </c>
      <c r="D15" s="9">
        <v>1.6566995419251795</v>
      </c>
      <c r="E15" s="9">
        <v>1</v>
      </c>
      <c r="F15" s="9">
        <v>3.4330799613142484</v>
      </c>
      <c r="G15" s="9">
        <v>1.4450273134153748</v>
      </c>
      <c r="H15" s="9">
        <v>0.95426195426195426</v>
      </c>
      <c r="I15" s="9">
        <v>2.1494542657322526</v>
      </c>
    </row>
    <row r="16" spans="1:9" x14ac:dyDescent="0.25">
      <c r="A16" s="8" t="str">
        <f>'[1]Исходные данные'!A15</f>
        <v>Байкит</v>
      </c>
      <c r="B16" s="9">
        <f>'[1]Исходные данные'!B15</f>
        <v>2879</v>
      </c>
      <c r="C16" s="9">
        <v>0.96749447016969725</v>
      </c>
      <c r="D16" s="9">
        <v>0.76885915034404362</v>
      </c>
      <c r="E16" s="9">
        <v>1</v>
      </c>
      <c r="F16" s="9">
        <v>0.53542192018868406</v>
      </c>
      <c r="G16" s="9">
        <v>0.67062399928318295</v>
      </c>
      <c r="H16" s="9">
        <v>0.95426195426195426</v>
      </c>
      <c r="I16" s="9">
        <v>0.72488784759822833</v>
      </c>
    </row>
    <row r="17" spans="1:9" x14ac:dyDescent="0.25">
      <c r="A17" s="8" t="str">
        <f>'[1]Исходные данные'!A16</f>
        <v>Полигус</v>
      </c>
      <c r="B17" s="9">
        <f>'[1]Исходные данные'!B16</f>
        <v>138</v>
      </c>
      <c r="C17" s="9">
        <v>3.9465243932197636</v>
      </c>
      <c r="D17" s="9">
        <v>3.6481286588173392</v>
      </c>
      <c r="E17" s="9">
        <v>1</v>
      </c>
      <c r="F17" s="9">
        <v>2.1840493499860312</v>
      </c>
      <c r="G17" s="9">
        <v>3.182016667137181</v>
      </c>
      <c r="H17" s="9">
        <v>0.95426195426195426</v>
      </c>
      <c r="I17" s="9">
        <v>1.8183470971966051</v>
      </c>
    </row>
    <row r="18" spans="1:9" x14ac:dyDescent="0.25">
      <c r="A18" s="8" t="str">
        <f>'[1]Исходные данные'!A17</f>
        <v>Суринда</v>
      </c>
      <c r="B18" s="9">
        <f>'[1]Исходные данные'!B17</f>
        <v>337</v>
      </c>
      <c r="C18" s="9">
        <v>1.4239554371853735</v>
      </c>
      <c r="D18" s="9">
        <v>1.0670660341602221</v>
      </c>
      <c r="E18" s="9">
        <v>1</v>
      </c>
      <c r="F18" s="9">
        <v>0.78803236395468279</v>
      </c>
      <c r="G18" s="9">
        <v>0.93072975850981554</v>
      </c>
      <c r="H18" s="9">
        <v>0.95426195426195426</v>
      </c>
      <c r="I18" s="9">
        <v>0.87539379890936797</v>
      </c>
    </row>
    <row r="19" spans="1:9" x14ac:dyDescent="0.25">
      <c r="A19" s="8" t="str">
        <f>'[1]Исходные данные'!A18</f>
        <v>Ошарово</v>
      </c>
      <c r="B19" s="9">
        <f>'[1]Исходные данные'!B18</f>
        <v>75</v>
      </c>
      <c r="C19" s="9">
        <v>10.639136627849636</v>
      </c>
      <c r="D19" s="9">
        <v>7.4583963691376702</v>
      </c>
      <c r="E19" s="9">
        <v>2</v>
      </c>
      <c r="F19" s="9">
        <v>5.8878134584416459</v>
      </c>
      <c r="G19" s="9">
        <v>6.5054562972582364</v>
      </c>
      <c r="H19" s="9">
        <v>1.9085239085239085</v>
      </c>
      <c r="I19" s="9">
        <v>4.3476554404563421</v>
      </c>
    </row>
    <row r="20" spans="1:9" x14ac:dyDescent="0.25">
      <c r="A20" s="8" t="str">
        <f>'[1]Исходные данные'!A19</f>
        <v>Суломай</v>
      </c>
      <c r="B20" s="9">
        <f>'[1]Исходные данные'!B19</f>
        <v>187</v>
      </c>
      <c r="C20" s="9">
        <v>2.1160006347437457</v>
      </c>
      <c r="D20" s="9">
        <v>1.6666011749219012</v>
      </c>
      <c r="E20" s="9">
        <v>1</v>
      </c>
      <c r="F20" s="9">
        <v>1.171017672872334</v>
      </c>
      <c r="G20" s="9">
        <v>1.4536638402964357</v>
      </c>
      <c r="H20" s="9">
        <v>0.95426195426195426</v>
      </c>
      <c r="I20" s="9">
        <v>1.1211470677401176</v>
      </c>
    </row>
    <row r="21" spans="1:9" x14ac:dyDescent="0.25">
      <c r="A21" s="8" t="str">
        <f>'[1]Исходные данные'!A20</f>
        <v>Кузьмовка</v>
      </c>
      <c r="B21" s="9">
        <f>'[1]Исходные данные'!B20</f>
        <v>198</v>
      </c>
      <c r="C21" s="9">
        <v>2.1246540333271899</v>
      </c>
      <c r="D21" s="9">
        <v>4.4395216482962327</v>
      </c>
      <c r="E21" s="9">
        <v>2</v>
      </c>
      <c r="F21" s="9">
        <v>1.1758065573864678</v>
      </c>
      <c r="G21" s="9">
        <v>3.8722954150346647</v>
      </c>
      <c r="H21" s="9">
        <v>1.9085239085239085</v>
      </c>
      <c r="I21" s="9">
        <v>1.8433832130938301</v>
      </c>
    </row>
    <row r="22" spans="1:9" x14ac:dyDescent="0.25">
      <c r="A22" s="8" t="str">
        <f>'[1]Исходные данные'!A21</f>
        <v>Бурный</v>
      </c>
      <c r="B22" s="9">
        <f>'[1]Исходные данные'!B21</f>
        <v>197</v>
      </c>
      <c r="C22" s="9">
        <v>2.029204668220006</v>
      </c>
      <c r="D22" s="9">
        <v>1.7118074335257962</v>
      </c>
      <c r="E22" s="9">
        <v>1</v>
      </c>
      <c r="F22" s="9">
        <v>1.1229838447796294</v>
      </c>
      <c r="G22" s="9">
        <v>1.493094211807275</v>
      </c>
      <c r="H22" s="9">
        <v>0.95426195426195426</v>
      </c>
      <c r="I22" s="9">
        <v>1.1046740875008103</v>
      </c>
    </row>
    <row r="23" spans="1:9" x14ac:dyDescent="0.25">
      <c r="A23" s="8" t="str">
        <f>'[1]Исходные данные'!A22</f>
        <v>Мирюга</v>
      </c>
      <c r="B23" s="9">
        <f>'[1]Исходные данные'!B22</f>
        <v>36</v>
      </c>
      <c r="C23" s="9">
        <v>16.005958524272724</v>
      </c>
      <c r="D23" s="9">
        <v>19.977847417333049</v>
      </c>
      <c r="E23" s="9">
        <v>3</v>
      </c>
      <c r="F23" s="9">
        <v>8.8578708320920754</v>
      </c>
      <c r="G23" s="9">
        <v>17.425329367655994</v>
      </c>
      <c r="H23" s="9">
        <v>2.8627858627858629</v>
      </c>
      <c r="I23" s="9">
        <v>7.5810099705594656</v>
      </c>
    </row>
    <row r="24" spans="1:9" x14ac:dyDescent="0.25">
      <c r="A24" s="8" t="str">
        <f>'[1]Исходные данные'!A23</f>
        <v>Куюмба</v>
      </c>
      <c r="B24" s="9">
        <f>'[1]Исходные данные'!B23</f>
        <v>138</v>
      </c>
      <c r="C24" s="9">
        <v>6.0653693333376726</v>
      </c>
      <c r="D24" s="9">
        <v>5.7906804108211736</v>
      </c>
      <c r="E24" s="9">
        <v>2</v>
      </c>
      <c r="F24" s="9">
        <v>3.3566410922634033</v>
      </c>
      <c r="G24" s="9">
        <v>5.0508201065669542</v>
      </c>
      <c r="H24" s="9">
        <v>1.9085239085239085</v>
      </c>
      <c r="I24" s="9">
        <v>2.9969344947968599</v>
      </c>
    </row>
    <row r="25" spans="1:9" x14ac:dyDescent="0.25">
      <c r="A25" s="8" t="str">
        <f>'[1]Исходные данные'!A24</f>
        <v>Ванавара</v>
      </c>
      <c r="B25" s="9">
        <f>'[1]Исходные данные'!B24</f>
        <v>2577</v>
      </c>
      <c r="C25" s="9">
        <v>0.95457300706451376</v>
      </c>
      <c r="D25" s="9">
        <v>1.0438405894641289</v>
      </c>
      <c r="E25" s="9">
        <v>1</v>
      </c>
      <c r="F25" s="9">
        <v>0.52827104253435386</v>
      </c>
      <c r="G25" s="9">
        <v>0.91047176899345905</v>
      </c>
      <c r="H25" s="9">
        <v>0.95426195426195426</v>
      </c>
      <c r="I25" s="9">
        <v>0.75440579472660052</v>
      </c>
    </row>
    <row r="26" spans="1:9" x14ac:dyDescent="0.25">
      <c r="A26" s="8" t="str">
        <f>'[1]Исходные данные'!A25</f>
        <v>Чемдальск</v>
      </c>
      <c r="B26" s="9">
        <f>'[1]Исходные данные'!B25</f>
        <v>27</v>
      </c>
      <c r="C26" s="9">
        <v>31.981516866403442</v>
      </c>
      <c r="D26" s="9">
        <v>7.3992027471603885</v>
      </c>
      <c r="E26" s="9">
        <v>1</v>
      </c>
      <c r="F26" s="9">
        <v>17.698917874076386</v>
      </c>
      <c r="G26" s="9">
        <v>6.4538256917244423</v>
      </c>
      <c r="H26" s="9">
        <v>0.95426195426195426</v>
      </c>
      <c r="I26" s="9">
        <v>9.3263739778280712</v>
      </c>
    </row>
    <row r="27" spans="1:9" x14ac:dyDescent="0.25">
      <c r="A27" s="8" t="str">
        <f>'[1]Исходные данные'!A26</f>
        <v>Оскоба</v>
      </c>
      <c r="B27" s="9">
        <f>'[1]Исходные данные'!B26</f>
        <v>10</v>
      </c>
      <c r="C27" s="9">
        <v>358.18746749389902</v>
      </c>
      <c r="D27" s="9">
        <v>32.763669764426197</v>
      </c>
      <c r="E27" s="9">
        <v>1</v>
      </c>
      <c r="F27" s="9">
        <v>198.22482458165064</v>
      </c>
      <c r="G27" s="9">
        <v>28.577540162955827</v>
      </c>
      <c r="H27" s="9">
        <v>0.95426195426195426</v>
      </c>
      <c r="I27" s="9">
        <v>94.508474142098308</v>
      </c>
    </row>
    <row r="28" spans="1:9" ht="16.5" customHeight="1" x14ac:dyDescent="0.25">
      <c r="A28" s="8" t="str">
        <f>'[1]Исходные данные'!A27</f>
        <v>Стрелка-Чуня</v>
      </c>
      <c r="B28" s="9">
        <f>'[1]Исходные данные'!B27</f>
        <v>131</v>
      </c>
      <c r="C28" s="9">
        <v>4.9255991047096339</v>
      </c>
      <c r="D28" s="9">
        <v>2.6779465698348726</v>
      </c>
      <c r="E28" s="9">
        <v>1</v>
      </c>
      <c r="F28" s="9">
        <v>2.7258799011644181</v>
      </c>
      <c r="G28" s="9">
        <v>2.3357922419544979</v>
      </c>
      <c r="H28" s="9">
        <v>0.95426195426195426</v>
      </c>
      <c r="I28" s="9">
        <v>1.9493129874083022</v>
      </c>
    </row>
    <row r="29" spans="1:9" x14ac:dyDescent="0.25">
      <c r="A29" s="8" t="str">
        <f>'[1]Исходные данные'!A28</f>
        <v>Муторай</v>
      </c>
      <c r="B29" s="9">
        <f>'[1]Исходные данные'!B28</f>
        <v>69</v>
      </c>
      <c r="C29" s="9">
        <v>7.2617531709744121</v>
      </c>
      <c r="D29" s="9">
        <v>3.4744082464927044</v>
      </c>
      <c r="E29" s="9">
        <v>2</v>
      </c>
      <c r="F29" s="9">
        <v>4.0187328678554799</v>
      </c>
      <c r="G29" s="9">
        <v>3.0304920639401729</v>
      </c>
      <c r="H29" s="9">
        <v>1.9085239085239085</v>
      </c>
      <c r="I29" s="9">
        <v>3.0222049940702025</v>
      </c>
    </row>
    <row r="30" spans="1:9" x14ac:dyDescent="0.25">
      <c r="A30" s="10" t="s">
        <v>21</v>
      </c>
      <c r="B30" s="11">
        <f>SUM(B7:B29)</f>
        <v>13311</v>
      </c>
      <c r="C30" s="12">
        <v>1.8069758328698042</v>
      </c>
      <c r="D30" s="12">
        <v>1.1464832024589968</v>
      </c>
      <c r="E30" s="12">
        <v>1.0479302832244008</v>
      </c>
      <c r="F30" s="14">
        <v>1</v>
      </c>
      <c r="G30" s="14">
        <v>1</v>
      </c>
      <c r="H30" s="14">
        <v>1</v>
      </c>
      <c r="I30" s="14">
        <v>1.0000000000000004</v>
      </c>
    </row>
  </sheetData>
  <mergeCells count="8">
    <mergeCell ref="I2:I3"/>
    <mergeCell ref="F2:H2"/>
    <mergeCell ref="A1:I1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А.А.</dc:creator>
  <cp:lastModifiedBy>Абрамова А.А.</cp:lastModifiedBy>
  <cp:lastPrinted>2023-11-02T07:26:23Z</cp:lastPrinted>
  <dcterms:created xsi:type="dcterms:W3CDTF">2023-11-02T07:19:31Z</dcterms:created>
  <dcterms:modified xsi:type="dcterms:W3CDTF">2023-11-02T07:27:15Z</dcterms:modified>
</cp:coreProperties>
</file>