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 defaultThemeVersion="124226"/>
  <bookViews>
    <workbookView xWindow="930" yWindow="375" windowWidth="15450" windowHeight="10200"/>
  </bookViews>
  <sheets>
    <sheet name="1" sheetId="3" r:id="rId1"/>
  </sheets>
  <definedNames>
    <definedName name="APPT" localSheetId="0">'1'!#REF!</definedName>
    <definedName name="FIO" localSheetId="0">'1'!#REF!</definedName>
    <definedName name="SIGN" localSheetId="0">'1'!$A$15:$E$15</definedName>
    <definedName name="_xlnm.Print_Titles" localSheetId="0">'1'!$9:$9</definedName>
    <definedName name="_xlnm.Print_Area" localSheetId="0">'1'!$A$1:$E$35</definedName>
  </definedNames>
  <calcPr calcId="124519"/>
</workbook>
</file>

<file path=xl/calcChain.xml><?xml version="1.0" encoding="utf-8"?>
<calcChain xmlns="http://schemas.openxmlformats.org/spreadsheetml/2006/main">
  <c r="D22" i="3"/>
  <c r="C22"/>
  <c r="C15"/>
  <c r="D11"/>
  <c r="C11"/>
  <c r="E13"/>
  <c r="C30" l="1"/>
  <c r="D18" l="1"/>
  <c r="C18"/>
  <c r="D30"/>
  <c r="E19"/>
  <c r="E33"/>
  <c r="E32"/>
  <c r="E34" l="1"/>
  <c r="E29"/>
  <c r="E28"/>
  <c r="C27"/>
  <c r="C26" s="1"/>
  <c r="E25"/>
  <c r="E24"/>
  <c r="E23"/>
  <c r="E21"/>
  <c r="E20"/>
  <c r="E17"/>
  <c r="D16"/>
  <c r="C16"/>
  <c r="C14"/>
  <c r="D14"/>
  <c r="E12"/>
  <c r="C10" l="1"/>
  <c r="C35" s="1"/>
  <c r="D10"/>
  <c r="E11"/>
  <c r="E14"/>
  <c r="E22"/>
  <c r="E18"/>
  <c r="E16"/>
  <c r="E15"/>
  <c r="D27"/>
  <c r="D26" s="1"/>
  <c r="E10" l="1"/>
  <c r="E27"/>
  <c r="E31" l="1"/>
  <c r="E26" l="1"/>
  <c r="E30"/>
  <c r="D35"/>
  <c r="E35" s="1"/>
</calcChain>
</file>

<file path=xl/sharedStrings.xml><?xml version="1.0" encoding="utf-8"?>
<sst xmlns="http://schemas.openxmlformats.org/spreadsheetml/2006/main" count="59" uniqueCount="58">
  <si>
    <t>КЦСР</t>
  </si>
  <si>
    <t>Наименование КЦСР</t>
  </si>
  <si>
    <t>Непрограммные расходы органов местного самоуправления</t>
  </si>
  <si>
    <t>Непрограммные расходы исполнительных органов местного самоуправления</t>
  </si>
  <si>
    <t>Итого</t>
  </si>
  <si>
    <t>% исполнения</t>
  </si>
  <si>
    <t>Мероприятия в области жилищного хозяйства</t>
  </si>
  <si>
    <t>Уличное освещение</t>
  </si>
  <si>
    <t>Прочие мероприятия по благоустройству городских округов и сельских поселений</t>
  </si>
  <si>
    <t>Мероприятия по земельно - имущественным отношениям</t>
  </si>
  <si>
    <t>тыс. руб.</t>
  </si>
  <si>
    <t>Мероприятия по предупреждению и ликвидации последствий чрезвычайных ситуаций и стихийных бедствий за счет средств местного бюджета</t>
  </si>
  <si>
    <t>Ежемесячное денежное поощрение муниципальным служащим, замещающим соответствующии должности по главе муниципального образования в рамках непрограммных расходов органов местного самоуправления</t>
  </si>
  <si>
    <t>Расходы муниципального образования  на содержание автомобильных дорог общего пользования местного значения городских округов, городских и сельских поселений за счет средств дорожного фонда поселка Тутончаны</t>
  </si>
  <si>
    <t>Глава муниципального образования поселка Тутончаны в рамках непрограммных расходов поселка Тутончаны</t>
  </si>
  <si>
    <t>Руководство и управление в сфере установленных функций органов местного самоуправления в рамках непрограммных расходов Администрации поселка Тутончаны Красноярского края</t>
  </si>
  <si>
    <t>Иные межбюджетные трансферты районному бюджету на исполнение отдельных бюджетных полномочий по формированию, исполнению бюджета поселка Тутончаны и контролю за его исполнением</t>
  </si>
  <si>
    <t>01 0 00 00000</t>
  </si>
  <si>
    <t>01 1 00 00000</t>
  </si>
  <si>
    <t>01 1 00 34030</t>
  </si>
  <si>
    <t>01 2 00 00000</t>
  </si>
  <si>
    <t>01 2 00 95020</t>
  </si>
  <si>
    <t>01 3 00 00000</t>
  </si>
  <si>
    <t>01 3 00 60020</t>
  </si>
  <si>
    <t>01 4 00 00000</t>
  </si>
  <si>
    <t>01 4 00 60010</t>
  </si>
  <si>
    <t>01 4 00 60050</t>
  </si>
  <si>
    <t>01 5 00 00000</t>
  </si>
  <si>
    <t>01 5 00 21810</t>
  </si>
  <si>
    <t>01 5 00 74120</t>
  </si>
  <si>
    <t>81 0 00 00000</t>
  </si>
  <si>
    <t>81 1 00 00230</t>
  </si>
  <si>
    <t>81 1 00 89000</t>
  </si>
  <si>
    <t>91 0 00 00000</t>
  </si>
  <si>
    <t>91 1 00 00210</t>
  </si>
  <si>
    <t>Распределение межбюджетных трансфертов бюджетам сельских поселений на обеспечение первичных мер пожарной безопасности</t>
  </si>
  <si>
    <t>01 5 00 S4120</t>
  </si>
  <si>
    <t>Софинансирование средств на обеспечение первичных мер пожарной безопасности</t>
  </si>
  <si>
    <t>9 1 1 00 92111</t>
  </si>
  <si>
    <t xml:space="preserve">Исполнено </t>
  </si>
  <si>
    <t xml:space="preserve">Муниципальная программа «Устойчивое развитие  муниципального образования «поселок Тутончаны»» </t>
  </si>
  <si>
    <t>Подпрограмма «Пользование и распоряжение имуществом, находящимся в муниципальной собственности, межевание территории и постановка недвижимых объектов на учет в муниципальную собственность поселка Тутончаны»</t>
  </si>
  <si>
    <t xml:space="preserve">Подпрограмма  «Дорожная деятельность в отношении дорог местного значения поселка Тутончаны и обеспечение безопасности дорожного движения» </t>
  </si>
  <si>
    <t xml:space="preserve">Подпрограмма «Организация благоустройства территории, создание среды комфортной для проживания жителей поселка Тутончаны»  </t>
  </si>
  <si>
    <t>Подпрограмма «Предупреждение и ликвидация последствий ЧС и обеспечение мер пожарный безопасности на территории поселка Тутончаны»</t>
  </si>
  <si>
    <t>Резервный фонд  Администрации поселка Тутончаны  Эвенкийского муниципального района Красноярского края в рамках непрограммных расходов исполнительных органов местного самоуправления</t>
  </si>
  <si>
    <t>91 1 00 10910</t>
  </si>
  <si>
    <t>Улучшение транспортной инфраструктуры  в целях обеспечения сельского населения услугами пассажирских перевозок</t>
  </si>
  <si>
    <t>91 1 00 34033</t>
  </si>
  <si>
    <t>Организация деятельности по накоплению  и транспортированию твердых коммунальных отходов на территории поселка Тутончаны муниципальной программы «Устойчивое развитие  муниципального образования «поселок Тутончаны»</t>
  </si>
  <si>
    <t>01 4 00 10590</t>
  </si>
  <si>
    <t xml:space="preserve">Информация об исполнении муниципальных программ и непрограммных расходов поселка за 2022 год </t>
  </si>
  <si>
    <t xml:space="preserve">Утверждено Решением о бюджете за 2022 г.  </t>
  </si>
  <si>
    <t>01 1 00 92100</t>
  </si>
  <si>
    <t>Расходы муниципального образования на управление государственной (муниципальной) собственностью в рамках Подпрограммы «Пользование и распоряжение имуществом, находящимся в муниципальной собственности, межевание территории и постановка недвижимых объектов на учет в муниципальную собственность поселка Тутончаны»</t>
  </si>
  <si>
    <t xml:space="preserve">Подпрограмма «Обеспечение проживающих в поселении и нуждающихся в жилых помещениях малоимущих граждан. Организация строительства ,капитальный ремонт и содержание муниципального жилищного фонда поселка Тутончаны»  </t>
  </si>
  <si>
    <t>Приложение 5</t>
  </si>
  <si>
    <t xml:space="preserve">  к Решению Тутончанского поселкового Совета депутатов  № 97от02.06.2023г</t>
  </si>
</sst>
</file>

<file path=xl/styles.xml><?xml version="1.0" encoding="utf-8"?>
<styleSheet xmlns="http://schemas.openxmlformats.org/spreadsheetml/2006/main">
  <numFmts count="4">
    <numFmt numFmtId="164" formatCode="?"/>
    <numFmt numFmtId="165" formatCode="#,##0.0"/>
    <numFmt numFmtId="166" formatCode="0.0"/>
    <numFmt numFmtId="167" formatCode="000000"/>
  </numFmts>
  <fonts count="7">
    <font>
      <sz val="10"/>
      <name val="Arial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1"/>
      <name val="Arial Cyr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4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vertical="top" wrapText="1"/>
    </xf>
    <xf numFmtId="0" fontId="1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vertical="top" wrapText="1"/>
    </xf>
    <xf numFmtId="0" fontId="3" fillId="0" borderId="0" xfId="0" applyFont="1"/>
    <xf numFmtId="0" fontId="3" fillId="0" borderId="0" xfId="0" applyFont="1" applyBorder="1" applyAlignment="1">
      <alignment wrapText="1"/>
    </xf>
    <xf numFmtId="0" fontId="2" fillId="0" borderId="0" xfId="0" applyFont="1"/>
    <xf numFmtId="49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 vertical="center" wrapText="1"/>
    </xf>
    <xf numFmtId="165" fontId="3" fillId="0" borderId="1" xfId="0" applyNumberFormat="1" applyFont="1" applyBorder="1"/>
    <xf numFmtId="166" fontId="3" fillId="0" borderId="1" xfId="0" applyNumberFormat="1" applyFont="1" applyBorder="1"/>
    <xf numFmtId="2" fontId="3" fillId="2" borderId="1" xfId="0" applyNumberFormat="1" applyFont="1" applyFill="1" applyBorder="1" applyAlignment="1">
      <alignment vertical="top" wrapText="1"/>
    </xf>
    <xf numFmtId="2" fontId="3" fillId="0" borderId="1" xfId="0" applyNumberFormat="1" applyFont="1" applyFill="1" applyBorder="1" applyAlignment="1">
      <alignment vertical="top" wrapText="1"/>
    </xf>
    <xf numFmtId="164" fontId="2" fillId="0" borderId="0" xfId="0" applyNumberFormat="1" applyFont="1" applyBorder="1" applyAlignment="1">
      <alignment vertical="top" wrapText="1"/>
    </xf>
    <xf numFmtId="164" fontId="2" fillId="0" borderId="2" xfId="0" applyNumberFormat="1" applyFont="1" applyBorder="1" applyAlignment="1">
      <alignment vertical="top" wrapText="1"/>
    </xf>
    <xf numFmtId="0" fontId="5" fillId="0" borderId="0" xfId="0" applyFont="1"/>
    <xf numFmtId="49" fontId="5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right"/>
    </xf>
    <xf numFmtId="0" fontId="4" fillId="0" borderId="0" xfId="0" applyFont="1" applyFill="1"/>
    <xf numFmtId="49" fontId="3" fillId="0" borderId="1" xfId="0" applyNumberFormat="1" applyFont="1" applyFill="1" applyBorder="1" applyAlignment="1">
      <alignment horizontal="center" vertical="center" wrapText="1"/>
    </xf>
    <xf numFmtId="2" fontId="3" fillId="0" borderId="1" xfId="2" applyNumberFormat="1" applyFont="1" applyFill="1" applyBorder="1" applyAlignment="1">
      <alignment vertical="top" wrapText="1"/>
    </xf>
    <xf numFmtId="49" fontId="3" fillId="0" borderId="1" xfId="2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horizontal="center" vertical="center"/>
    </xf>
    <xf numFmtId="165" fontId="3" fillId="0" borderId="1" xfId="0" applyNumberFormat="1" applyFont="1" applyBorder="1" applyAlignment="1">
      <alignment horizontal="right" wrapText="1"/>
    </xf>
    <xf numFmtId="2" fontId="3" fillId="3" borderId="1" xfId="2" applyNumberFormat="1" applyFont="1" applyFill="1" applyBorder="1" applyAlignment="1">
      <alignment vertical="top" wrapText="1"/>
    </xf>
    <xf numFmtId="49" fontId="3" fillId="2" borderId="1" xfId="1" applyNumberFormat="1" applyFont="1" applyFill="1" applyBorder="1" applyAlignment="1">
      <alignment horizontal="left" vertical="top" wrapText="1"/>
    </xf>
    <xf numFmtId="2" fontId="3" fillId="0" borderId="0" xfId="0" applyNumberFormat="1" applyFont="1" applyAlignment="1">
      <alignment wrapText="1"/>
    </xf>
    <xf numFmtId="49" fontId="3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left"/>
    </xf>
    <xf numFmtId="0" fontId="1" fillId="0" borderId="0" xfId="0" applyFont="1" applyFill="1" applyAlignment="1">
      <alignment horizontal="right"/>
    </xf>
    <xf numFmtId="165" fontId="3" fillId="0" borderId="1" xfId="0" applyNumberFormat="1" applyFont="1" applyFill="1" applyBorder="1" applyAlignment="1">
      <alignment horizontal="center" vertical="center" wrapText="1"/>
    </xf>
    <xf numFmtId="49" fontId="3" fillId="0" borderId="1" xfId="2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Border="1" applyAlignment="1">
      <alignment vertical="top" wrapText="1"/>
    </xf>
    <xf numFmtId="165" fontId="3" fillId="0" borderId="1" xfId="0" applyNumberFormat="1" applyFont="1" applyBorder="1" applyAlignment="1">
      <alignment vertical="center" wrapText="1"/>
    </xf>
    <xf numFmtId="167" fontId="3" fillId="3" borderId="1" xfId="1" applyNumberFormat="1" applyFont="1" applyFill="1" applyBorder="1" applyAlignment="1">
      <alignment horizontal="left" vertical="center" wrapText="1"/>
    </xf>
    <xf numFmtId="0" fontId="3" fillId="3" borderId="1" xfId="2" applyNumberFormat="1" applyFont="1" applyFill="1" applyBorder="1" applyAlignment="1">
      <alignment vertical="top" wrapText="1"/>
    </xf>
    <xf numFmtId="164" fontId="3" fillId="0" borderId="0" xfId="0" applyNumberFormat="1" applyFont="1" applyBorder="1" applyAlignment="1">
      <alignment horizontal="left" vertical="top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Alignment="1">
      <alignment horizontal="right"/>
    </xf>
  </cellXfs>
  <cellStyles count="3">
    <cellStyle name="Обычный" xfId="0" builtinId="0"/>
    <cellStyle name="Обычный 2 2" xfId="2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G35"/>
  <sheetViews>
    <sheetView tabSelected="1" view="pageBreakPreview" zoomScale="82" zoomScaleSheetLayoutView="82" workbookViewId="0">
      <selection activeCell="B14" sqref="B14"/>
    </sheetView>
  </sheetViews>
  <sheetFormatPr defaultColWidth="9.140625" defaultRowHeight="12.75" customHeight="1"/>
  <cols>
    <col min="1" max="1" width="16.85546875" style="1" customWidth="1"/>
    <col min="2" max="2" width="70.7109375" style="1" customWidth="1"/>
    <col min="3" max="3" width="15.5703125" style="1" customWidth="1"/>
    <col min="4" max="4" width="15.140625" style="1" customWidth="1"/>
    <col min="5" max="5" width="15" style="1" customWidth="1"/>
    <col min="6" max="16384" width="9.140625" style="1"/>
  </cols>
  <sheetData>
    <row r="1" spans="1:7" customFormat="1" ht="15">
      <c r="B1" s="16"/>
      <c r="C1" s="16"/>
      <c r="D1" s="17"/>
      <c r="E1" s="30" t="s">
        <v>56</v>
      </c>
      <c r="F1" s="1"/>
      <c r="G1" s="19"/>
    </row>
    <row r="2" spans="1:7" customFormat="1" ht="9" customHeight="1">
      <c r="B2" s="16"/>
      <c r="C2" s="16"/>
      <c r="D2" s="18"/>
      <c r="E2" s="16"/>
      <c r="F2" s="16"/>
      <c r="G2" s="16"/>
    </row>
    <row r="3" spans="1:7" s="5" customFormat="1" ht="15.75">
      <c r="B3" s="40" t="s">
        <v>57</v>
      </c>
      <c r="C3" s="40"/>
      <c r="D3" s="40"/>
      <c r="E3" s="40"/>
      <c r="F3" s="1"/>
      <c r="G3" s="1"/>
    </row>
    <row r="4" spans="1:7" ht="15">
      <c r="A4" s="3"/>
      <c r="B4" s="3"/>
      <c r="C4" s="3"/>
      <c r="D4" s="3"/>
      <c r="E4" s="3"/>
      <c r="F4" s="2"/>
      <c r="G4" s="2"/>
    </row>
    <row r="5" spans="1:7" ht="12.6" customHeight="1">
      <c r="A5" s="39"/>
      <c r="B5" s="39"/>
      <c r="C5" s="39"/>
      <c r="D5" s="39"/>
      <c r="E5" s="39"/>
    </row>
    <row r="6" spans="1:7" s="5" customFormat="1" ht="30.6" customHeight="1">
      <c r="A6" s="38" t="s">
        <v>51</v>
      </c>
      <c r="B6" s="38"/>
      <c r="C6" s="34"/>
      <c r="D6" s="34"/>
      <c r="E6" s="4"/>
    </row>
    <row r="7" spans="1:7" s="5" customFormat="1" ht="14.25" customHeight="1">
      <c r="A7" s="14"/>
      <c r="B7" s="14"/>
      <c r="C7" s="14"/>
      <c r="D7" s="14"/>
      <c r="E7" s="4"/>
    </row>
    <row r="8" spans="1:7" s="5" customFormat="1" ht="13.15" customHeight="1">
      <c r="A8" s="15"/>
      <c r="B8" s="15"/>
      <c r="C8" s="15"/>
      <c r="D8" s="15"/>
      <c r="E8" s="6" t="s">
        <v>10</v>
      </c>
    </row>
    <row r="9" spans="1:7" s="5" customFormat="1" ht="63">
      <c r="A9" s="8" t="s">
        <v>0</v>
      </c>
      <c r="B9" s="8" t="s">
        <v>1</v>
      </c>
      <c r="C9" s="31" t="s">
        <v>52</v>
      </c>
      <c r="D9" s="31" t="s">
        <v>39</v>
      </c>
      <c r="E9" s="31" t="s">
        <v>5</v>
      </c>
    </row>
    <row r="10" spans="1:7" s="7" customFormat="1" ht="34.5" customHeight="1">
      <c r="A10" s="8" t="s">
        <v>17</v>
      </c>
      <c r="B10" s="26" t="s">
        <v>40</v>
      </c>
      <c r="C10" s="10">
        <f>C11+C14+C16+C18+C22</f>
        <v>5695.7</v>
      </c>
      <c r="D10" s="10">
        <f>D11+D14+D16+D18+D22</f>
        <v>5651.2999999999993</v>
      </c>
      <c r="E10" s="11">
        <f t="shared" ref="E10:E11" si="0">D10*100/C10</f>
        <v>99.220464560984581</v>
      </c>
    </row>
    <row r="11" spans="1:7" s="7" customFormat="1" ht="64.5" customHeight="1">
      <c r="A11" s="20" t="s">
        <v>18</v>
      </c>
      <c r="B11" s="13" t="s">
        <v>41</v>
      </c>
      <c r="C11" s="10">
        <f>C12+C13</f>
        <v>270</v>
      </c>
      <c r="D11" s="10">
        <f>D12+D13</f>
        <v>270</v>
      </c>
      <c r="E11" s="11">
        <f t="shared" si="0"/>
        <v>100</v>
      </c>
    </row>
    <row r="12" spans="1:7" s="5" customFormat="1" ht="20.25" customHeight="1">
      <c r="A12" s="8" t="s">
        <v>19</v>
      </c>
      <c r="B12" s="9" t="s">
        <v>9</v>
      </c>
      <c r="C12" s="10">
        <v>130</v>
      </c>
      <c r="D12" s="10">
        <v>130</v>
      </c>
      <c r="E12" s="11">
        <f>D12*100/C12</f>
        <v>100</v>
      </c>
    </row>
    <row r="13" spans="1:7" s="5" customFormat="1" ht="15.75">
      <c r="A13" s="8" t="s">
        <v>53</v>
      </c>
      <c r="B13" s="9" t="s">
        <v>54</v>
      </c>
      <c r="C13" s="10">
        <v>140</v>
      </c>
      <c r="D13" s="10">
        <v>140</v>
      </c>
      <c r="E13" s="11">
        <f>D13*100/C13</f>
        <v>100</v>
      </c>
    </row>
    <row r="14" spans="1:7" s="7" customFormat="1" ht="69.75" customHeight="1">
      <c r="A14" s="8" t="s">
        <v>20</v>
      </c>
      <c r="B14" s="13" t="s">
        <v>55</v>
      </c>
      <c r="C14" s="10">
        <f>C15</f>
        <v>3999.4</v>
      </c>
      <c r="D14" s="10">
        <f>D15</f>
        <v>3999.4</v>
      </c>
      <c r="E14" s="11">
        <f t="shared" ref="E14:E35" si="1">D14*100/C14</f>
        <v>100</v>
      </c>
    </row>
    <row r="15" spans="1:7" s="5" customFormat="1" ht="22.5" customHeight="1">
      <c r="A15" s="8" t="s">
        <v>21</v>
      </c>
      <c r="B15" s="13" t="s">
        <v>6</v>
      </c>
      <c r="C15" s="35">
        <f>4000.1+22.5-0.7-22.5</f>
        <v>3999.4</v>
      </c>
      <c r="D15" s="35">
        <v>3999.4</v>
      </c>
      <c r="E15" s="11">
        <f t="shared" si="1"/>
        <v>100</v>
      </c>
    </row>
    <row r="16" spans="1:7" s="7" customFormat="1" ht="30.75" customHeight="1">
      <c r="A16" s="8" t="s">
        <v>22</v>
      </c>
      <c r="B16" s="27" t="s">
        <v>42</v>
      </c>
      <c r="C16" s="10">
        <f>C17</f>
        <v>192.3</v>
      </c>
      <c r="D16" s="10">
        <f>D17</f>
        <v>191.5</v>
      </c>
      <c r="E16" s="11">
        <f t="shared" si="1"/>
        <v>99.583983359334368</v>
      </c>
    </row>
    <row r="17" spans="1:5" s="5" customFormat="1" ht="64.5" customHeight="1">
      <c r="A17" s="8" t="s">
        <v>23</v>
      </c>
      <c r="B17" s="21" t="s">
        <v>13</v>
      </c>
      <c r="C17" s="10">
        <v>192.3</v>
      </c>
      <c r="D17" s="10">
        <v>191.5</v>
      </c>
      <c r="E17" s="11">
        <f t="shared" si="1"/>
        <v>99.583983359334368</v>
      </c>
    </row>
    <row r="18" spans="1:5" s="7" customFormat="1" ht="35.25" customHeight="1">
      <c r="A18" s="8" t="s">
        <v>24</v>
      </c>
      <c r="B18" s="13" t="s">
        <v>43</v>
      </c>
      <c r="C18" s="10">
        <f>C20+C21+C19</f>
        <v>1005.8</v>
      </c>
      <c r="D18" s="10">
        <f>D20+D21+D19</f>
        <v>962.19999999999993</v>
      </c>
      <c r="E18" s="11">
        <f t="shared" si="1"/>
        <v>95.665142175382783</v>
      </c>
    </row>
    <row r="19" spans="1:5" s="7" customFormat="1" ht="60.75" customHeight="1">
      <c r="A19" s="33" t="s">
        <v>50</v>
      </c>
      <c r="B19" s="36" t="s">
        <v>49</v>
      </c>
      <c r="C19" s="10">
        <v>166.4</v>
      </c>
      <c r="D19" s="10">
        <v>165.9</v>
      </c>
      <c r="E19" s="11">
        <f t="shared" si="1"/>
        <v>99.699519230769226</v>
      </c>
    </row>
    <row r="20" spans="1:5" s="5" customFormat="1" ht="21" customHeight="1">
      <c r="A20" s="8" t="s">
        <v>25</v>
      </c>
      <c r="B20" s="13" t="s">
        <v>7</v>
      </c>
      <c r="C20" s="10">
        <v>453.59999999999997</v>
      </c>
      <c r="D20" s="10">
        <v>410.5</v>
      </c>
      <c r="E20" s="11">
        <f t="shared" si="1"/>
        <v>90.498236331569672</v>
      </c>
    </row>
    <row r="21" spans="1:5" s="5" customFormat="1" ht="32.25" customHeight="1">
      <c r="A21" s="8" t="s">
        <v>26</v>
      </c>
      <c r="B21" s="13" t="s">
        <v>8</v>
      </c>
      <c r="C21" s="10">
        <v>385.8</v>
      </c>
      <c r="D21" s="10">
        <v>385.8</v>
      </c>
      <c r="E21" s="11">
        <f t="shared" si="1"/>
        <v>100</v>
      </c>
    </row>
    <row r="22" spans="1:5" s="7" customFormat="1" ht="54.75" customHeight="1">
      <c r="A22" s="8" t="s">
        <v>27</v>
      </c>
      <c r="B22" s="27" t="s">
        <v>44</v>
      </c>
      <c r="C22" s="10">
        <f>C23+C24+C25</f>
        <v>228.20000000000002</v>
      </c>
      <c r="D22" s="10">
        <f>D23+D24+D25</f>
        <v>228.20000000000002</v>
      </c>
      <c r="E22" s="11">
        <f t="shared" si="1"/>
        <v>99.999999999999986</v>
      </c>
    </row>
    <row r="23" spans="1:5" s="5" customFormat="1" ht="48" customHeight="1">
      <c r="A23" s="8" t="s">
        <v>28</v>
      </c>
      <c r="B23" s="21" t="s">
        <v>11</v>
      </c>
      <c r="C23" s="10">
        <v>200</v>
      </c>
      <c r="D23" s="10">
        <v>200</v>
      </c>
      <c r="E23" s="11">
        <f t="shared" si="1"/>
        <v>100</v>
      </c>
    </row>
    <row r="24" spans="1:5" s="5" customFormat="1" ht="36" customHeight="1">
      <c r="A24" s="22" t="s">
        <v>29</v>
      </c>
      <c r="B24" s="21" t="s">
        <v>35</v>
      </c>
      <c r="C24" s="10">
        <v>26.8</v>
      </c>
      <c r="D24" s="10">
        <v>26.8</v>
      </c>
      <c r="E24" s="11">
        <f t="shared" si="1"/>
        <v>100</v>
      </c>
    </row>
    <row r="25" spans="1:5" s="5" customFormat="1" ht="31.5">
      <c r="A25" s="20" t="s">
        <v>36</v>
      </c>
      <c r="B25" s="25" t="s">
        <v>37</v>
      </c>
      <c r="C25" s="10">
        <v>1.4</v>
      </c>
      <c r="D25" s="10">
        <v>1.4</v>
      </c>
      <c r="E25" s="11">
        <f t="shared" si="1"/>
        <v>100</v>
      </c>
    </row>
    <row r="26" spans="1:5" s="5" customFormat="1" ht="19.5" customHeight="1">
      <c r="A26" s="8"/>
      <c r="B26" s="9" t="s">
        <v>2</v>
      </c>
      <c r="C26" s="10">
        <f>C27+C30</f>
        <v>9811.8000000000011</v>
      </c>
      <c r="D26" s="10">
        <f>D27+D30</f>
        <v>9287.2000000000007</v>
      </c>
      <c r="E26" s="11">
        <f t="shared" si="1"/>
        <v>94.653376546607149</v>
      </c>
    </row>
    <row r="27" spans="1:5" s="7" customFormat="1" ht="21" customHeight="1">
      <c r="A27" s="8" t="s">
        <v>30</v>
      </c>
      <c r="B27" s="9" t="s">
        <v>2</v>
      </c>
      <c r="C27" s="10">
        <f>C28+C29</f>
        <v>1841.6</v>
      </c>
      <c r="D27" s="10">
        <f>D28+D29</f>
        <v>1796.6</v>
      </c>
      <c r="E27" s="11">
        <f t="shared" si="1"/>
        <v>97.556472632493495</v>
      </c>
    </row>
    <row r="28" spans="1:5" s="5" customFormat="1" ht="31.5" customHeight="1">
      <c r="A28" s="20" t="s">
        <v>31</v>
      </c>
      <c r="B28" s="12" t="s">
        <v>14</v>
      </c>
      <c r="C28" s="24">
        <v>1715.1</v>
      </c>
      <c r="D28" s="24">
        <v>1677.6</v>
      </c>
      <c r="E28" s="11">
        <f t="shared" si="1"/>
        <v>97.813538569179642</v>
      </c>
    </row>
    <row r="29" spans="1:5" s="5" customFormat="1" ht="63.75" customHeight="1">
      <c r="A29" s="8" t="s">
        <v>32</v>
      </c>
      <c r="B29" s="12" t="s">
        <v>12</v>
      </c>
      <c r="C29" s="24">
        <v>126.5</v>
      </c>
      <c r="D29" s="24">
        <v>119</v>
      </c>
      <c r="E29" s="11">
        <f t="shared" si="1"/>
        <v>94.071146245059282</v>
      </c>
    </row>
    <row r="30" spans="1:5" s="7" customFormat="1" ht="31.15" customHeight="1">
      <c r="A30" s="8" t="s">
        <v>33</v>
      </c>
      <c r="B30" s="9" t="s">
        <v>3</v>
      </c>
      <c r="C30" s="10">
        <f>C31+C32+C33+C34</f>
        <v>7970.2000000000007</v>
      </c>
      <c r="D30" s="10">
        <f>D31+D32+D33+D34</f>
        <v>7490.6</v>
      </c>
      <c r="E30" s="11">
        <f t="shared" si="1"/>
        <v>93.982585129607784</v>
      </c>
    </row>
    <row r="31" spans="1:5" s="5" customFormat="1" ht="56.45" customHeight="1">
      <c r="A31" s="23" t="s">
        <v>34</v>
      </c>
      <c r="B31" s="9" t="s">
        <v>15</v>
      </c>
      <c r="C31" s="24">
        <v>7482.1</v>
      </c>
      <c r="D31" s="24">
        <v>7002.5</v>
      </c>
      <c r="E31" s="11">
        <f t="shared" si="1"/>
        <v>93.590034883254702</v>
      </c>
    </row>
    <row r="32" spans="1:5" s="5" customFormat="1" ht="56.45" customHeight="1">
      <c r="A32" s="32" t="s">
        <v>46</v>
      </c>
      <c r="B32" s="25" t="s">
        <v>45</v>
      </c>
      <c r="C32" s="24">
        <v>27.5</v>
      </c>
      <c r="D32" s="24">
        <v>27.5</v>
      </c>
      <c r="E32" s="11">
        <f t="shared" si="1"/>
        <v>100</v>
      </c>
    </row>
    <row r="33" spans="1:5" s="5" customFormat="1" ht="56.45" customHeight="1">
      <c r="A33" s="33" t="s">
        <v>48</v>
      </c>
      <c r="B33" s="37" t="s">
        <v>47</v>
      </c>
      <c r="C33" s="24">
        <v>90.8</v>
      </c>
      <c r="D33" s="24">
        <v>90.8</v>
      </c>
      <c r="E33" s="11">
        <f t="shared" si="1"/>
        <v>100</v>
      </c>
    </row>
    <row r="34" spans="1:5" s="5" customFormat="1" ht="54.75" customHeight="1">
      <c r="A34" s="8" t="s">
        <v>38</v>
      </c>
      <c r="B34" s="13" t="s">
        <v>16</v>
      </c>
      <c r="C34" s="10">
        <v>369.8</v>
      </c>
      <c r="D34" s="10">
        <v>369.8</v>
      </c>
      <c r="E34" s="11">
        <f t="shared" si="1"/>
        <v>100</v>
      </c>
    </row>
    <row r="35" spans="1:5" s="7" customFormat="1" ht="15.75">
      <c r="A35" s="28" t="s">
        <v>4</v>
      </c>
      <c r="B35" s="29"/>
      <c r="C35" s="10">
        <f>C10+C26</f>
        <v>15507.5</v>
      </c>
      <c r="D35" s="10">
        <f>D10+D26</f>
        <v>14938.5</v>
      </c>
      <c r="E35" s="11">
        <f t="shared" si="1"/>
        <v>96.330807673706275</v>
      </c>
    </row>
  </sheetData>
  <mergeCells count="3">
    <mergeCell ref="A6:B6"/>
    <mergeCell ref="A5:E5"/>
    <mergeCell ref="B3:E3"/>
  </mergeCells>
  <pageMargins left="0.74803149606299213" right="0.74803149606299213" top="0.98425196850393704" bottom="0.98425196850393704" header="0.51181102362204722" footer="0.51181102362204722"/>
  <pageSetup paperSize="9" scale="6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1</vt:lpstr>
      <vt:lpstr>'1'!SIGN</vt:lpstr>
      <vt:lpstr>'1'!Заголовки_для_печати</vt:lpstr>
      <vt:lpstr>'1'!Область_печати</vt:lpstr>
    </vt:vector>
  </TitlesOfParts>
  <Company>BSS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Панова</cp:lastModifiedBy>
  <cp:lastPrinted>2017-07-24T04:43:04Z</cp:lastPrinted>
  <dcterms:created xsi:type="dcterms:W3CDTF">2002-03-11T10:22:12Z</dcterms:created>
  <dcterms:modified xsi:type="dcterms:W3CDTF">2023-06-05T02:08:34Z</dcterms:modified>
</cp:coreProperties>
</file>